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3715" windowHeight="9180" activeTab="2"/>
  </bookViews>
  <sheets>
    <sheet name="貸借対照表　資産" sheetId="1" r:id="rId1"/>
    <sheet name="貸借対照表　負債" sheetId="4" r:id="rId2"/>
    <sheet name="事業活動収支計算書 " sheetId="5" r:id="rId3"/>
    <sheet name="資金収支計算書" sheetId="2" r:id="rId4"/>
    <sheet name="Sheet3" sheetId="3" r:id="rId5"/>
  </sheets>
  <calcPr calcId="145621"/>
</workbook>
</file>

<file path=xl/calcChain.xml><?xml version="1.0" encoding="utf-8"?>
<calcChain xmlns="http://schemas.openxmlformats.org/spreadsheetml/2006/main">
  <c r="F32" i="5" l="1"/>
  <c r="F50" i="5" l="1"/>
  <c r="F46" i="5"/>
  <c r="F45" i="5"/>
  <c r="F44" i="5"/>
  <c r="F43" i="5"/>
  <c r="F34" i="5"/>
  <c r="F27" i="5"/>
  <c r="F28" i="5"/>
  <c r="F29" i="5"/>
  <c r="E25" i="5"/>
  <c r="D25" i="5"/>
  <c r="F22" i="5"/>
  <c r="F23" i="5"/>
  <c r="F24" i="5"/>
  <c r="F42" i="5"/>
  <c r="F41" i="5"/>
  <c r="E38" i="5"/>
  <c r="D38" i="5"/>
  <c r="F37" i="5"/>
  <c r="F36" i="5"/>
  <c r="E35" i="5"/>
  <c r="D35" i="5"/>
  <c r="F33" i="5"/>
  <c r="E30" i="5"/>
  <c r="D30" i="5"/>
  <c r="F26" i="5"/>
  <c r="F21" i="5"/>
  <c r="E19" i="5"/>
  <c r="D19" i="5"/>
  <c r="F18" i="5"/>
  <c r="F17" i="5"/>
  <c r="F16" i="5"/>
  <c r="F15" i="5"/>
  <c r="F14" i="5"/>
  <c r="E13" i="5"/>
  <c r="D13" i="5"/>
  <c r="F12" i="5"/>
  <c r="F11" i="5"/>
  <c r="F10" i="5"/>
  <c r="F9" i="5"/>
  <c r="F8" i="5"/>
  <c r="F7" i="5"/>
  <c r="F6" i="5"/>
  <c r="F51" i="2"/>
  <c r="F50" i="2"/>
  <c r="E48" i="2"/>
  <c r="F48" i="2" s="1"/>
  <c r="D48" i="2"/>
  <c r="E45" i="2"/>
  <c r="E44" i="2"/>
  <c r="D44" i="2"/>
  <c r="F42" i="2"/>
  <c r="F41" i="2"/>
  <c r="F40" i="2"/>
  <c r="F44" i="2" s="1"/>
  <c r="E39" i="2"/>
  <c r="D39" i="2"/>
  <c r="D45" i="2" s="1"/>
  <c r="F37" i="2"/>
  <c r="F39" i="2" s="1"/>
  <c r="F45" i="2" s="1"/>
  <c r="D36" i="2"/>
  <c r="E35" i="2"/>
  <c r="D35" i="2"/>
  <c r="F32" i="2"/>
  <c r="F35" i="2" s="1"/>
  <c r="E31" i="2"/>
  <c r="E36" i="2" s="1"/>
  <c r="D31" i="2"/>
  <c r="F28" i="2"/>
  <c r="F27" i="2"/>
  <c r="F31" i="2" s="1"/>
  <c r="F36" i="2" s="1"/>
  <c r="F24" i="2"/>
  <c r="F23" i="2"/>
  <c r="F22" i="2"/>
  <c r="F21" i="2"/>
  <c r="F20" i="2"/>
  <c r="F25" i="2" s="1"/>
  <c r="F19" i="2"/>
  <c r="F18" i="2"/>
  <c r="E25" i="2"/>
  <c r="D25" i="2"/>
  <c r="D26" i="2" s="1"/>
  <c r="F7" i="2"/>
  <c r="F8" i="2"/>
  <c r="F9" i="2"/>
  <c r="F10" i="2"/>
  <c r="F11" i="2"/>
  <c r="F12" i="2"/>
  <c r="F13" i="2"/>
  <c r="F14" i="2"/>
  <c r="F15" i="2"/>
  <c r="F16" i="2"/>
  <c r="F6" i="2"/>
  <c r="E17" i="2"/>
  <c r="E26" i="2" s="1"/>
  <c r="D17" i="2"/>
  <c r="F35" i="5" l="1"/>
  <c r="F25" i="5"/>
  <c r="E39" i="5"/>
  <c r="F30" i="5"/>
  <c r="D31" i="5"/>
  <c r="E31" i="5"/>
  <c r="D20" i="5"/>
  <c r="D39" i="5"/>
  <c r="F38" i="5"/>
  <c r="F39" i="5" s="1"/>
  <c r="E20" i="5"/>
  <c r="F19" i="5"/>
  <c r="F13" i="5"/>
  <c r="F17" i="2"/>
  <c r="F26" i="2" s="1"/>
  <c r="D31" i="4"/>
  <c r="C31" i="4"/>
  <c r="B31" i="4"/>
  <c r="D26" i="4"/>
  <c r="D24" i="4"/>
  <c r="D22" i="4"/>
  <c r="D20" i="4"/>
  <c r="C13" i="4"/>
  <c r="B13" i="4"/>
  <c r="C7" i="4"/>
  <c r="C16" i="4" s="1"/>
  <c r="B7" i="4"/>
  <c r="B16" i="4" s="1"/>
  <c r="C7" i="1"/>
  <c r="B7" i="1"/>
  <c r="D29" i="4"/>
  <c r="D28" i="4"/>
  <c r="D27" i="4"/>
  <c r="D25" i="4"/>
  <c r="D23" i="4"/>
  <c r="D21" i="4"/>
  <c r="D19" i="4"/>
  <c r="D15" i="4"/>
  <c r="D14" i="4"/>
  <c r="D12" i="4"/>
  <c r="D11" i="4"/>
  <c r="D10" i="4"/>
  <c r="D9" i="4"/>
  <c r="D8" i="4"/>
  <c r="C15" i="1"/>
  <c r="B15" i="1"/>
  <c r="C14" i="1"/>
  <c r="B14" i="1"/>
  <c r="D40" i="5" l="1"/>
  <c r="E40" i="5"/>
  <c r="F31" i="5"/>
  <c r="F20" i="5"/>
  <c r="F40" i="5" s="1"/>
  <c r="D16" i="4"/>
  <c r="D7" i="4"/>
  <c r="C37" i="1"/>
  <c r="B37" i="1"/>
  <c r="D36" i="1"/>
  <c r="D35" i="1"/>
  <c r="D34" i="1"/>
  <c r="D33" i="1"/>
  <c r="D32" i="1"/>
  <c r="D31" i="1"/>
  <c r="D30" i="1"/>
  <c r="D29" i="1"/>
  <c r="D28" i="1"/>
  <c r="D27" i="1"/>
  <c r="D26" i="1"/>
  <c r="D25" i="1"/>
  <c r="D24" i="1"/>
  <c r="D23" i="1"/>
  <c r="D22" i="1"/>
  <c r="D21" i="1"/>
  <c r="D20" i="1"/>
  <c r="D19" i="1"/>
  <c r="D18" i="1"/>
  <c r="D17" i="1"/>
  <c r="D16" i="1"/>
  <c r="D8" i="1"/>
  <c r="D9" i="1"/>
  <c r="D10" i="1"/>
  <c r="D11" i="1"/>
  <c r="D12" i="1"/>
  <c r="D13" i="1"/>
  <c r="D14" i="1"/>
  <c r="D15" i="1"/>
  <c r="D7" i="1"/>
  <c r="D37" i="1" l="1"/>
  <c r="D13" i="4"/>
  <c r="D30" i="4"/>
</calcChain>
</file>

<file path=xl/sharedStrings.xml><?xml version="1.0" encoding="utf-8"?>
<sst xmlns="http://schemas.openxmlformats.org/spreadsheetml/2006/main" count="192" uniqueCount="167">
  <si>
    <t>法人名：社会福祉法人　ひかりの里</t>
    <rPh sb="0" eb="2">
      <t>ホウジン</t>
    </rPh>
    <rPh sb="2" eb="3">
      <t>メイ</t>
    </rPh>
    <rPh sb="4" eb="6">
      <t>シャカイ</t>
    </rPh>
    <rPh sb="6" eb="8">
      <t>フクシ</t>
    </rPh>
    <rPh sb="8" eb="10">
      <t>ホウジン</t>
    </rPh>
    <rPh sb="15" eb="16">
      <t>サト</t>
    </rPh>
    <phoneticPr fontId="2"/>
  </si>
  <si>
    <t>事業名：事業全体</t>
    <rPh sb="0" eb="2">
      <t>ジギョウ</t>
    </rPh>
    <rPh sb="2" eb="3">
      <t>メイ</t>
    </rPh>
    <rPh sb="4" eb="6">
      <t>ジギョウ</t>
    </rPh>
    <rPh sb="6" eb="8">
      <t>ゼンタイ</t>
    </rPh>
    <phoneticPr fontId="2"/>
  </si>
  <si>
    <t>流動資産</t>
    <rPh sb="0" eb="2">
      <t>リュウドウ</t>
    </rPh>
    <rPh sb="2" eb="4">
      <t>シサン</t>
    </rPh>
    <phoneticPr fontId="2"/>
  </si>
  <si>
    <t>　　現金預金</t>
    <rPh sb="2" eb="4">
      <t>ゲンキン</t>
    </rPh>
    <rPh sb="4" eb="6">
      <t>ヨキン</t>
    </rPh>
    <phoneticPr fontId="2"/>
  </si>
  <si>
    <t>　　未収金</t>
    <rPh sb="2" eb="5">
      <t>ミシュウキン</t>
    </rPh>
    <phoneticPr fontId="2"/>
  </si>
  <si>
    <t>　　立替金</t>
    <rPh sb="2" eb="5">
      <t>タテカエキン</t>
    </rPh>
    <phoneticPr fontId="2"/>
  </si>
  <si>
    <t>　　前払費用</t>
    <rPh sb="2" eb="4">
      <t>マエバラ</t>
    </rPh>
    <rPh sb="4" eb="6">
      <t>ヒヨウ</t>
    </rPh>
    <phoneticPr fontId="2"/>
  </si>
  <si>
    <t>　　経理区分間貸付金</t>
    <rPh sb="2" eb="4">
      <t>ケイリ</t>
    </rPh>
    <rPh sb="4" eb="6">
      <t>クブン</t>
    </rPh>
    <rPh sb="6" eb="7">
      <t>カン</t>
    </rPh>
    <rPh sb="7" eb="9">
      <t>カシツケ</t>
    </rPh>
    <rPh sb="9" eb="10">
      <t>キン</t>
    </rPh>
    <phoneticPr fontId="2"/>
  </si>
  <si>
    <t>　　仮払金</t>
    <rPh sb="2" eb="4">
      <t>カリバライ</t>
    </rPh>
    <rPh sb="4" eb="5">
      <t>キン</t>
    </rPh>
    <phoneticPr fontId="2"/>
  </si>
  <si>
    <t>固定資産</t>
    <rPh sb="0" eb="2">
      <t>コテイ</t>
    </rPh>
    <rPh sb="2" eb="4">
      <t>シサン</t>
    </rPh>
    <phoneticPr fontId="2"/>
  </si>
  <si>
    <t>　基本財産</t>
    <rPh sb="1" eb="3">
      <t>キホン</t>
    </rPh>
    <rPh sb="3" eb="5">
      <t>ザイサン</t>
    </rPh>
    <phoneticPr fontId="2"/>
  </si>
  <si>
    <t>　　　建物</t>
    <rPh sb="3" eb="5">
      <t>タテモノ</t>
    </rPh>
    <phoneticPr fontId="2"/>
  </si>
  <si>
    <t>　　　土地</t>
    <rPh sb="3" eb="5">
      <t>トチ</t>
    </rPh>
    <phoneticPr fontId="2"/>
  </si>
  <si>
    <t>その他の固定資産</t>
    <rPh sb="2" eb="3">
      <t>タ</t>
    </rPh>
    <rPh sb="4" eb="6">
      <t>コテイ</t>
    </rPh>
    <rPh sb="6" eb="8">
      <t>シサン</t>
    </rPh>
    <phoneticPr fontId="2"/>
  </si>
  <si>
    <t>　　建物付属設備</t>
    <rPh sb="2" eb="4">
      <t>タテモノ</t>
    </rPh>
    <rPh sb="4" eb="6">
      <t>フゾク</t>
    </rPh>
    <rPh sb="6" eb="8">
      <t>セツビ</t>
    </rPh>
    <phoneticPr fontId="2"/>
  </si>
  <si>
    <t>　　構築物</t>
    <rPh sb="2" eb="5">
      <t>コウチクブツ</t>
    </rPh>
    <phoneticPr fontId="2"/>
  </si>
  <si>
    <t>　　機械及び装置</t>
    <rPh sb="2" eb="4">
      <t>キカイ</t>
    </rPh>
    <rPh sb="4" eb="5">
      <t>オヨ</t>
    </rPh>
    <rPh sb="6" eb="8">
      <t>ソウチ</t>
    </rPh>
    <phoneticPr fontId="2"/>
  </si>
  <si>
    <t>　　車輛運搬具</t>
    <rPh sb="2" eb="4">
      <t>シャリョウ</t>
    </rPh>
    <rPh sb="4" eb="6">
      <t>ウンパン</t>
    </rPh>
    <rPh sb="6" eb="7">
      <t>グ</t>
    </rPh>
    <phoneticPr fontId="2"/>
  </si>
  <si>
    <t>　　器具及び備品</t>
    <rPh sb="2" eb="4">
      <t>キグ</t>
    </rPh>
    <rPh sb="4" eb="5">
      <t>オヨ</t>
    </rPh>
    <rPh sb="6" eb="8">
      <t>ビヒン</t>
    </rPh>
    <phoneticPr fontId="2"/>
  </si>
  <si>
    <t>　　土地</t>
    <rPh sb="2" eb="4">
      <t>トチ</t>
    </rPh>
    <phoneticPr fontId="2"/>
  </si>
  <si>
    <t>　　権利</t>
    <rPh sb="2" eb="4">
      <t>ケンリ</t>
    </rPh>
    <phoneticPr fontId="2"/>
  </si>
  <si>
    <t>　　出資金</t>
    <rPh sb="2" eb="5">
      <t>シュッシキン</t>
    </rPh>
    <phoneticPr fontId="2"/>
  </si>
  <si>
    <t>　　退職共済預け金</t>
    <rPh sb="2" eb="4">
      <t>タイショク</t>
    </rPh>
    <rPh sb="4" eb="6">
      <t>キョウサイ</t>
    </rPh>
    <rPh sb="6" eb="7">
      <t>アズ</t>
    </rPh>
    <rPh sb="8" eb="9">
      <t>キン</t>
    </rPh>
    <phoneticPr fontId="2"/>
  </si>
  <si>
    <t>　　建物減価償却累計額</t>
    <rPh sb="2" eb="4">
      <t>タテモノ</t>
    </rPh>
    <rPh sb="4" eb="6">
      <t>ゲンカ</t>
    </rPh>
    <rPh sb="6" eb="8">
      <t>ショウキャク</t>
    </rPh>
    <rPh sb="8" eb="10">
      <t>ルイケイ</t>
    </rPh>
    <rPh sb="10" eb="11">
      <t>ガク</t>
    </rPh>
    <phoneticPr fontId="2"/>
  </si>
  <si>
    <t>　　機械及び装置減価償却累計額</t>
    <rPh sb="2" eb="4">
      <t>キカイ</t>
    </rPh>
    <rPh sb="4" eb="5">
      <t>オヨ</t>
    </rPh>
    <rPh sb="6" eb="8">
      <t>ソウチ</t>
    </rPh>
    <phoneticPr fontId="2"/>
  </si>
  <si>
    <t>　　車輛運搬具減価償却累計額</t>
    <rPh sb="2" eb="4">
      <t>シャリョウ</t>
    </rPh>
    <rPh sb="4" eb="6">
      <t>ウンパン</t>
    </rPh>
    <rPh sb="6" eb="7">
      <t>グ</t>
    </rPh>
    <phoneticPr fontId="2"/>
  </si>
  <si>
    <t>　　器具及び備品減価償却累計額</t>
    <rPh sb="2" eb="4">
      <t>キグ</t>
    </rPh>
    <rPh sb="4" eb="5">
      <t>オヨ</t>
    </rPh>
    <rPh sb="6" eb="8">
      <t>ビヒン</t>
    </rPh>
    <phoneticPr fontId="2"/>
  </si>
  <si>
    <t>　　その他積立預金</t>
    <rPh sb="4" eb="5">
      <t>タ</t>
    </rPh>
    <rPh sb="5" eb="7">
      <t>ツミタテ</t>
    </rPh>
    <rPh sb="7" eb="9">
      <t>ヨキン</t>
    </rPh>
    <rPh sb="8" eb="9">
      <t>キン</t>
    </rPh>
    <phoneticPr fontId="2"/>
  </si>
  <si>
    <t>　　構築物減価償却累計額</t>
    <rPh sb="2" eb="5">
      <t>コウチクブツ</t>
    </rPh>
    <phoneticPr fontId="2"/>
  </si>
  <si>
    <t>　　ソフトウエア</t>
    <phoneticPr fontId="2"/>
  </si>
  <si>
    <t>　　ソフトウエア減価償却累計額</t>
    <phoneticPr fontId="2"/>
  </si>
  <si>
    <t>資産の部合計</t>
    <rPh sb="0" eb="2">
      <t>シサン</t>
    </rPh>
    <rPh sb="3" eb="4">
      <t>ブ</t>
    </rPh>
    <rPh sb="4" eb="6">
      <t>ゴウケイ</t>
    </rPh>
    <phoneticPr fontId="2"/>
  </si>
  <si>
    <t>貸　借　対　照　表</t>
    <rPh sb="0" eb="1">
      <t>カシ</t>
    </rPh>
    <rPh sb="2" eb="3">
      <t>シャク</t>
    </rPh>
    <rPh sb="4" eb="5">
      <t>タイ</t>
    </rPh>
    <rPh sb="6" eb="7">
      <t>テル</t>
    </rPh>
    <rPh sb="8" eb="9">
      <t>オモテ</t>
    </rPh>
    <phoneticPr fontId="2"/>
  </si>
  <si>
    <t>　　　　　　　　　　　　　　　　平成27年3月31日現在</t>
    <rPh sb="16" eb="18">
      <t>ヘイセイ</t>
    </rPh>
    <rPh sb="20" eb="21">
      <t>ネン</t>
    </rPh>
    <rPh sb="22" eb="23">
      <t>ガツ</t>
    </rPh>
    <rPh sb="25" eb="28">
      <t>ニチゲンザイ</t>
    </rPh>
    <rPh sb="26" eb="28">
      <t>ゲンザイ</t>
    </rPh>
    <phoneticPr fontId="2"/>
  </si>
  <si>
    <t>第5号様式</t>
    <rPh sb="0" eb="1">
      <t>ダイ</t>
    </rPh>
    <rPh sb="2" eb="3">
      <t>ゴウ</t>
    </rPh>
    <rPh sb="3" eb="5">
      <t>ヨウシキ</t>
    </rPh>
    <phoneticPr fontId="2"/>
  </si>
  <si>
    <t>資　　　産　　　の　　　部</t>
    <rPh sb="0" eb="1">
      <t>シ</t>
    </rPh>
    <rPh sb="4" eb="5">
      <t>サン</t>
    </rPh>
    <rPh sb="12" eb="13">
      <t>ブ</t>
    </rPh>
    <phoneticPr fontId="2"/>
  </si>
  <si>
    <t>増　　　　　　減</t>
    <rPh sb="0" eb="1">
      <t>ゾウ</t>
    </rPh>
    <rPh sb="7" eb="8">
      <t>ゲン</t>
    </rPh>
    <phoneticPr fontId="2"/>
  </si>
  <si>
    <t>前　年　度　末</t>
    <rPh sb="0" eb="1">
      <t>マエ</t>
    </rPh>
    <rPh sb="2" eb="3">
      <t>ネン</t>
    </rPh>
    <rPh sb="4" eb="5">
      <t>ド</t>
    </rPh>
    <rPh sb="6" eb="7">
      <t>スエ</t>
    </rPh>
    <phoneticPr fontId="2"/>
  </si>
  <si>
    <t>当　年　度　末</t>
    <rPh sb="0" eb="1">
      <t>トウ</t>
    </rPh>
    <rPh sb="2" eb="3">
      <t>ネン</t>
    </rPh>
    <rPh sb="4" eb="5">
      <t>ド</t>
    </rPh>
    <rPh sb="6" eb="7">
      <t>スエ</t>
    </rPh>
    <phoneticPr fontId="2"/>
  </si>
  <si>
    <t>単位　：　　　円</t>
    <rPh sb="0" eb="2">
      <t>タンイ</t>
    </rPh>
    <rPh sb="7" eb="8">
      <t>エン</t>
    </rPh>
    <phoneticPr fontId="2"/>
  </si>
  <si>
    <t>負　　　　債　　　の　　　部</t>
    <rPh sb="0" eb="1">
      <t>フ</t>
    </rPh>
    <rPh sb="5" eb="6">
      <t>サイ</t>
    </rPh>
    <rPh sb="13" eb="14">
      <t>ブ</t>
    </rPh>
    <phoneticPr fontId="2"/>
  </si>
  <si>
    <t>流動負債</t>
    <rPh sb="0" eb="2">
      <t>リュウドウ</t>
    </rPh>
    <rPh sb="2" eb="4">
      <t>フサイ</t>
    </rPh>
    <phoneticPr fontId="2"/>
  </si>
  <si>
    <t>　　経理区分間借入金</t>
    <rPh sb="7" eb="9">
      <t>シャクニュウ</t>
    </rPh>
    <phoneticPr fontId="2"/>
  </si>
  <si>
    <t>　　未払金</t>
    <rPh sb="2" eb="4">
      <t>ミハライ</t>
    </rPh>
    <rPh sb="4" eb="5">
      <t>キン</t>
    </rPh>
    <phoneticPr fontId="2"/>
  </si>
  <si>
    <t>　　預り金</t>
    <rPh sb="2" eb="3">
      <t>アズカ</t>
    </rPh>
    <rPh sb="4" eb="5">
      <t>キン</t>
    </rPh>
    <phoneticPr fontId="2"/>
  </si>
  <si>
    <t>　　仮受金</t>
    <rPh sb="2" eb="5">
      <t>カリウケキン</t>
    </rPh>
    <rPh sb="4" eb="5">
      <t>キン</t>
    </rPh>
    <phoneticPr fontId="2"/>
  </si>
  <si>
    <t>　　前受金</t>
    <rPh sb="2" eb="4">
      <t>マエウケ</t>
    </rPh>
    <rPh sb="4" eb="5">
      <t>キン</t>
    </rPh>
    <phoneticPr fontId="2"/>
  </si>
  <si>
    <t>固定負債</t>
    <rPh sb="0" eb="2">
      <t>コテイ</t>
    </rPh>
    <rPh sb="2" eb="4">
      <t>フサイ</t>
    </rPh>
    <phoneticPr fontId="2"/>
  </si>
  <si>
    <t>　　　設備資金借入金</t>
    <rPh sb="3" eb="5">
      <t>セツビ</t>
    </rPh>
    <rPh sb="5" eb="7">
      <t>シキン</t>
    </rPh>
    <rPh sb="7" eb="9">
      <t>カリイレ</t>
    </rPh>
    <rPh sb="9" eb="10">
      <t>キン</t>
    </rPh>
    <phoneticPr fontId="2"/>
  </si>
  <si>
    <t>　　　退職給与引当金</t>
    <rPh sb="3" eb="5">
      <t>タイショク</t>
    </rPh>
    <rPh sb="5" eb="7">
      <t>キュウヨ</t>
    </rPh>
    <rPh sb="7" eb="9">
      <t>ヒキアテ</t>
    </rPh>
    <rPh sb="9" eb="10">
      <t>キン</t>
    </rPh>
    <phoneticPr fontId="2"/>
  </si>
  <si>
    <t>負債の部合計</t>
    <rPh sb="0" eb="2">
      <t>フサイ</t>
    </rPh>
    <rPh sb="3" eb="4">
      <t>ブ</t>
    </rPh>
    <rPh sb="4" eb="6">
      <t>ゴウケイ</t>
    </rPh>
    <phoneticPr fontId="2"/>
  </si>
  <si>
    <t>純　　資　　産　　の　　部</t>
    <rPh sb="0" eb="1">
      <t>ジュン</t>
    </rPh>
    <rPh sb="3" eb="4">
      <t>シ</t>
    </rPh>
    <rPh sb="6" eb="7">
      <t>サン</t>
    </rPh>
    <rPh sb="12" eb="13">
      <t>ブ</t>
    </rPh>
    <phoneticPr fontId="2"/>
  </si>
  <si>
    <t>基本金</t>
    <rPh sb="0" eb="2">
      <t>キホン</t>
    </rPh>
    <rPh sb="2" eb="3">
      <t>キン</t>
    </rPh>
    <phoneticPr fontId="2"/>
  </si>
  <si>
    <t>　基本金</t>
    <rPh sb="1" eb="3">
      <t>キホン</t>
    </rPh>
    <rPh sb="3" eb="4">
      <t>キン</t>
    </rPh>
    <phoneticPr fontId="2"/>
  </si>
  <si>
    <t>国庫補助金等特別積立金</t>
    <rPh sb="0" eb="2">
      <t>コッコ</t>
    </rPh>
    <rPh sb="2" eb="5">
      <t>ホジョキン</t>
    </rPh>
    <rPh sb="5" eb="6">
      <t>トウ</t>
    </rPh>
    <rPh sb="6" eb="8">
      <t>トクベツ</t>
    </rPh>
    <rPh sb="8" eb="10">
      <t>ツミタテ</t>
    </rPh>
    <rPh sb="10" eb="11">
      <t>キン</t>
    </rPh>
    <phoneticPr fontId="2"/>
  </si>
  <si>
    <t>　国庫補助金等特別積立金（整備時分）</t>
    <rPh sb="13" eb="15">
      <t>セイビ</t>
    </rPh>
    <rPh sb="15" eb="16">
      <t>ジ</t>
    </rPh>
    <rPh sb="16" eb="17">
      <t>ブン</t>
    </rPh>
    <phoneticPr fontId="2"/>
  </si>
  <si>
    <t>その他の積立金</t>
    <rPh sb="2" eb="3">
      <t>タ</t>
    </rPh>
    <rPh sb="4" eb="6">
      <t>ツミタテ</t>
    </rPh>
    <rPh sb="6" eb="7">
      <t>キン</t>
    </rPh>
    <phoneticPr fontId="2"/>
  </si>
  <si>
    <t>　その他の積立金</t>
    <phoneticPr fontId="2"/>
  </si>
  <si>
    <t>次期繰越活動収支差額</t>
    <rPh sb="0" eb="2">
      <t>ジキ</t>
    </rPh>
    <rPh sb="2" eb="4">
      <t>クリコシ</t>
    </rPh>
    <rPh sb="4" eb="6">
      <t>カツドウ</t>
    </rPh>
    <rPh sb="6" eb="8">
      <t>シュウシ</t>
    </rPh>
    <rPh sb="8" eb="10">
      <t>サガク</t>
    </rPh>
    <phoneticPr fontId="2"/>
  </si>
  <si>
    <t>　（うち当期活動収支差額（償還補助分）</t>
    <rPh sb="4" eb="6">
      <t>トウキ</t>
    </rPh>
    <rPh sb="6" eb="8">
      <t>カツドウ</t>
    </rPh>
    <rPh sb="8" eb="10">
      <t>シュウシ</t>
    </rPh>
    <rPh sb="10" eb="12">
      <t>サガク</t>
    </rPh>
    <phoneticPr fontId="2"/>
  </si>
  <si>
    <t>　次期繰越活動収支差額（整備時分）</t>
    <phoneticPr fontId="2"/>
  </si>
  <si>
    <t>　（うち当期活動収支差額（整備時分）</t>
    <rPh sb="4" eb="6">
      <t>トウキ</t>
    </rPh>
    <rPh sb="6" eb="8">
      <t>カツドウ</t>
    </rPh>
    <rPh sb="8" eb="10">
      <t>シュウシ</t>
    </rPh>
    <rPh sb="10" eb="12">
      <t>サガク</t>
    </rPh>
    <phoneticPr fontId="2"/>
  </si>
  <si>
    <t>負債及び純資産の部合計</t>
    <rPh sb="0" eb="2">
      <t>フサイ</t>
    </rPh>
    <rPh sb="2" eb="3">
      <t>オヨ</t>
    </rPh>
    <rPh sb="4" eb="5">
      <t>ジュン</t>
    </rPh>
    <rPh sb="5" eb="7">
      <t>シサン</t>
    </rPh>
    <rPh sb="8" eb="9">
      <t>ブ</t>
    </rPh>
    <rPh sb="9" eb="11">
      <t>ゴウケイ</t>
    </rPh>
    <phoneticPr fontId="2"/>
  </si>
  <si>
    <t>法人名　：　社会福祉法人　ひかりの里</t>
    <rPh sb="0" eb="2">
      <t>ホウジン</t>
    </rPh>
    <rPh sb="2" eb="3">
      <t>メイ</t>
    </rPh>
    <rPh sb="6" eb="8">
      <t>シャカイ</t>
    </rPh>
    <rPh sb="8" eb="10">
      <t>フクシ</t>
    </rPh>
    <rPh sb="10" eb="12">
      <t>ホウジン</t>
    </rPh>
    <rPh sb="17" eb="18">
      <t>サト</t>
    </rPh>
    <phoneticPr fontId="2"/>
  </si>
  <si>
    <t>経常活動による収支</t>
    <rPh sb="0" eb="2">
      <t>ケイジョウ</t>
    </rPh>
    <rPh sb="2" eb="4">
      <t>カツドウ</t>
    </rPh>
    <rPh sb="7" eb="9">
      <t>シュウシ</t>
    </rPh>
    <phoneticPr fontId="2"/>
  </si>
  <si>
    <t>収入</t>
    <rPh sb="0" eb="2">
      <t>シュウニュウ</t>
    </rPh>
    <phoneticPr fontId="2"/>
  </si>
  <si>
    <t>介護保険収入</t>
    <rPh sb="0" eb="2">
      <t>カイゴ</t>
    </rPh>
    <rPh sb="2" eb="4">
      <t>ホケン</t>
    </rPh>
    <rPh sb="4" eb="6">
      <t>シュウニュウ</t>
    </rPh>
    <phoneticPr fontId="2"/>
  </si>
  <si>
    <t>措置費収入</t>
    <rPh sb="0" eb="2">
      <t>ソチ</t>
    </rPh>
    <rPh sb="2" eb="3">
      <t>ヒ</t>
    </rPh>
    <rPh sb="3" eb="5">
      <t>シュウニュウ</t>
    </rPh>
    <phoneticPr fontId="2"/>
  </si>
  <si>
    <t>運営費収入</t>
    <rPh sb="0" eb="3">
      <t>ウンエイヒ</t>
    </rPh>
    <rPh sb="3" eb="5">
      <t>シュウニュウ</t>
    </rPh>
    <phoneticPr fontId="2"/>
  </si>
  <si>
    <t>私的契約利用料収入</t>
    <rPh sb="0" eb="2">
      <t>シテキ</t>
    </rPh>
    <rPh sb="2" eb="4">
      <t>ケイヤク</t>
    </rPh>
    <rPh sb="4" eb="6">
      <t>リヨウ</t>
    </rPh>
    <rPh sb="6" eb="7">
      <t>リョウ</t>
    </rPh>
    <rPh sb="7" eb="9">
      <t>シュウニュウ</t>
    </rPh>
    <phoneticPr fontId="2"/>
  </si>
  <si>
    <t>経常経費補助金収入</t>
    <rPh sb="0" eb="2">
      <t>ケイジョウ</t>
    </rPh>
    <rPh sb="2" eb="4">
      <t>ケイヒ</t>
    </rPh>
    <rPh sb="4" eb="7">
      <t>ホジョキン</t>
    </rPh>
    <rPh sb="7" eb="9">
      <t>シュウニュウ</t>
    </rPh>
    <phoneticPr fontId="2"/>
  </si>
  <si>
    <t>寄附金収入</t>
    <rPh sb="0" eb="3">
      <t>キフキン</t>
    </rPh>
    <rPh sb="3" eb="5">
      <t>シュウニュウ</t>
    </rPh>
    <phoneticPr fontId="2"/>
  </si>
  <si>
    <t>雑収入</t>
    <rPh sb="0" eb="1">
      <t>ザツ</t>
    </rPh>
    <rPh sb="1" eb="3">
      <t>シュウニュウ</t>
    </rPh>
    <phoneticPr fontId="2"/>
  </si>
  <si>
    <t>借入金利息補助金収入</t>
    <rPh sb="5" eb="8">
      <t>ホジョキン</t>
    </rPh>
    <rPh sb="8" eb="10">
      <t>シュウニュウ</t>
    </rPh>
    <phoneticPr fontId="2"/>
  </si>
  <si>
    <t>受取利息配当金収入</t>
    <rPh sb="0" eb="2">
      <t>ウケトリ</t>
    </rPh>
    <rPh sb="2" eb="4">
      <t>リソク</t>
    </rPh>
    <rPh sb="4" eb="7">
      <t>ハイトウキン</t>
    </rPh>
    <rPh sb="7" eb="9">
      <t>シュウニュウ</t>
    </rPh>
    <phoneticPr fontId="2"/>
  </si>
  <si>
    <t>会計単位間繰入金収入</t>
    <rPh sb="0" eb="2">
      <t>カイケイ</t>
    </rPh>
    <rPh sb="2" eb="4">
      <t>タンイ</t>
    </rPh>
    <rPh sb="4" eb="5">
      <t>カン</t>
    </rPh>
    <rPh sb="5" eb="7">
      <t>クリイレ</t>
    </rPh>
    <rPh sb="7" eb="8">
      <t>キン</t>
    </rPh>
    <rPh sb="8" eb="10">
      <t>シュウニュウ</t>
    </rPh>
    <phoneticPr fontId="2"/>
  </si>
  <si>
    <t>経理区分間繰入金収入</t>
    <rPh sb="0" eb="2">
      <t>ケイリ</t>
    </rPh>
    <rPh sb="2" eb="4">
      <t>クブン</t>
    </rPh>
    <rPh sb="4" eb="5">
      <t>カン</t>
    </rPh>
    <rPh sb="5" eb="7">
      <t>クリイレ</t>
    </rPh>
    <rPh sb="7" eb="8">
      <t>キン</t>
    </rPh>
    <rPh sb="8" eb="10">
      <t>シュウニュウ</t>
    </rPh>
    <phoneticPr fontId="2"/>
  </si>
  <si>
    <t>経常収入計</t>
    <rPh sb="0" eb="2">
      <t>ケイジョウ</t>
    </rPh>
    <rPh sb="2" eb="4">
      <t>シュウニュウ</t>
    </rPh>
    <rPh sb="4" eb="5">
      <t>ケイ</t>
    </rPh>
    <phoneticPr fontId="2"/>
  </si>
  <si>
    <t>支出</t>
    <rPh sb="0" eb="2">
      <t>シシュツ</t>
    </rPh>
    <phoneticPr fontId="2"/>
  </si>
  <si>
    <t>人件費支出</t>
    <rPh sb="0" eb="3">
      <t>ジンケンヒ</t>
    </rPh>
    <rPh sb="3" eb="5">
      <t>シシュツ</t>
    </rPh>
    <phoneticPr fontId="2"/>
  </si>
  <si>
    <t>事務費支出</t>
    <rPh sb="0" eb="3">
      <t>ジムヒ</t>
    </rPh>
    <rPh sb="3" eb="5">
      <t>シシュツ</t>
    </rPh>
    <phoneticPr fontId="2"/>
  </si>
  <si>
    <t>事業費支出</t>
    <rPh sb="0" eb="3">
      <t>ジギョウヒ</t>
    </rPh>
    <rPh sb="3" eb="5">
      <t>シシュツ</t>
    </rPh>
    <phoneticPr fontId="2"/>
  </si>
  <si>
    <t>借入金利息支出</t>
    <rPh sb="0" eb="1">
      <t>シャク</t>
    </rPh>
    <rPh sb="1" eb="3">
      <t>ニュウキン</t>
    </rPh>
    <rPh sb="3" eb="5">
      <t>リソク</t>
    </rPh>
    <rPh sb="5" eb="7">
      <t>シシュツ</t>
    </rPh>
    <phoneticPr fontId="2"/>
  </si>
  <si>
    <t>事業外支出</t>
    <rPh sb="0" eb="2">
      <t>ジギョウ</t>
    </rPh>
    <rPh sb="2" eb="3">
      <t>ガイ</t>
    </rPh>
    <rPh sb="3" eb="5">
      <t>シシュツ</t>
    </rPh>
    <phoneticPr fontId="2"/>
  </si>
  <si>
    <t>会計単位間繰入金支出</t>
    <rPh sb="0" eb="2">
      <t>カイケイ</t>
    </rPh>
    <rPh sb="2" eb="4">
      <t>タンイ</t>
    </rPh>
    <rPh sb="4" eb="5">
      <t>カン</t>
    </rPh>
    <rPh sb="5" eb="7">
      <t>クリイレ</t>
    </rPh>
    <rPh sb="7" eb="8">
      <t>キン</t>
    </rPh>
    <rPh sb="8" eb="10">
      <t>シシュツ</t>
    </rPh>
    <phoneticPr fontId="2"/>
  </si>
  <si>
    <t>経理区分間繰入金支出</t>
    <rPh sb="0" eb="2">
      <t>ケイリ</t>
    </rPh>
    <rPh sb="2" eb="4">
      <t>クブン</t>
    </rPh>
    <rPh sb="4" eb="5">
      <t>カン</t>
    </rPh>
    <rPh sb="5" eb="7">
      <t>クリイレ</t>
    </rPh>
    <rPh sb="7" eb="8">
      <t>キン</t>
    </rPh>
    <rPh sb="8" eb="10">
      <t>シシュツ</t>
    </rPh>
    <phoneticPr fontId="2"/>
  </si>
  <si>
    <t>経常支出計</t>
    <rPh sb="0" eb="2">
      <t>ケイジョウ</t>
    </rPh>
    <rPh sb="2" eb="4">
      <t>シシュツ</t>
    </rPh>
    <rPh sb="4" eb="5">
      <t>ケイ</t>
    </rPh>
    <phoneticPr fontId="2"/>
  </si>
  <si>
    <t>経常活動資金収支差額</t>
    <rPh sb="0" eb="2">
      <t>ケイジョウ</t>
    </rPh>
    <rPh sb="2" eb="4">
      <t>カツドウ</t>
    </rPh>
    <rPh sb="4" eb="6">
      <t>シキン</t>
    </rPh>
    <rPh sb="6" eb="8">
      <t>シュウシ</t>
    </rPh>
    <rPh sb="8" eb="10">
      <t>サガク</t>
    </rPh>
    <phoneticPr fontId="2"/>
  </si>
  <si>
    <t>施設整備等による収支</t>
    <rPh sb="0" eb="2">
      <t>シセツ</t>
    </rPh>
    <rPh sb="2" eb="4">
      <t>セイビ</t>
    </rPh>
    <rPh sb="4" eb="5">
      <t>トウ</t>
    </rPh>
    <rPh sb="8" eb="10">
      <t>シュウシ</t>
    </rPh>
    <phoneticPr fontId="2"/>
  </si>
  <si>
    <t>施設整備等補助金収入</t>
    <rPh sb="0" eb="2">
      <t>シセツ</t>
    </rPh>
    <rPh sb="2" eb="4">
      <t>セイビ</t>
    </rPh>
    <rPh sb="4" eb="5">
      <t>トウ</t>
    </rPh>
    <rPh sb="5" eb="8">
      <t>ホジョキン</t>
    </rPh>
    <rPh sb="8" eb="10">
      <t>シュウニュウ</t>
    </rPh>
    <phoneticPr fontId="2"/>
  </si>
  <si>
    <t>施設整備等寄附金収入</t>
    <rPh sb="0" eb="2">
      <t>シセツ</t>
    </rPh>
    <rPh sb="2" eb="4">
      <t>セイビ</t>
    </rPh>
    <rPh sb="4" eb="5">
      <t>トウ</t>
    </rPh>
    <rPh sb="5" eb="8">
      <t>キフキン</t>
    </rPh>
    <rPh sb="8" eb="10">
      <t>シュウニュウ</t>
    </rPh>
    <phoneticPr fontId="2"/>
  </si>
  <si>
    <t>施設整備等収入計</t>
    <rPh sb="0" eb="2">
      <t>シセツ</t>
    </rPh>
    <rPh sb="2" eb="4">
      <t>セイビ</t>
    </rPh>
    <rPh sb="4" eb="5">
      <t>トウ</t>
    </rPh>
    <rPh sb="5" eb="7">
      <t>シュウニュウ</t>
    </rPh>
    <rPh sb="7" eb="8">
      <t>ケイ</t>
    </rPh>
    <phoneticPr fontId="2"/>
  </si>
  <si>
    <t>固定資産取得支出</t>
    <rPh sb="0" eb="2">
      <t>コテイ</t>
    </rPh>
    <rPh sb="2" eb="4">
      <t>シサン</t>
    </rPh>
    <rPh sb="4" eb="6">
      <t>シュトク</t>
    </rPh>
    <rPh sb="6" eb="8">
      <t>シシュツ</t>
    </rPh>
    <phoneticPr fontId="2"/>
  </si>
  <si>
    <t>施設整備等支出計</t>
    <rPh sb="0" eb="2">
      <t>シセツ</t>
    </rPh>
    <rPh sb="2" eb="4">
      <t>セイビ</t>
    </rPh>
    <rPh sb="4" eb="5">
      <t>トウ</t>
    </rPh>
    <rPh sb="5" eb="7">
      <t>シシュツ</t>
    </rPh>
    <rPh sb="7" eb="8">
      <t>ケイ</t>
    </rPh>
    <phoneticPr fontId="2"/>
  </si>
  <si>
    <t>施設整備等資金収支差額</t>
    <rPh sb="0" eb="5">
      <t>シセツセイビトウ</t>
    </rPh>
    <rPh sb="5" eb="7">
      <t>シキン</t>
    </rPh>
    <rPh sb="7" eb="9">
      <t>シュウシ</t>
    </rPh>
    <rPh sb="9" eb="11">
      <t>サガク</t>
    </rPh>
    <phoneticPr fontId="2"/>
  </si>
  <si>
    <t>借入金収入</t>
    <rPh sb="0" eb="1">
      <t>シャク</t>
    </rPh>
    <rPh sb="1" eb="3">
      <t>ニュウキン</t>
    </rPh>
    <rPh sb="3" eb="5">
      <t>シュウニュウ</t>
    </rPh>
    <phoneticPr fontId="2"/>
  </si>
  <si>
    <t>財務収入計</t>
    <rPh sb="0" eb="2">
      <t>ザイム</t>
    </rPh>
    <rPh sb="2" eb="4">
      <t>シュウニュウ</t>
    </rPh>
    <rPh sb="4" eb="5">
      <t>ケイ</t>
    </rPh>
    <phoneticPr fontId="2"/>
  </si>
  <si>
    <t>借入金元金償還金支出</t>
    <rPh sb="0" eb="1">
      <t>シャク</t>
    </rPh>
    <rPh sb="1" eb="3">
      <t>ニュウキン</t>
    </rPh>
    <rPh sb="3" eb="5">
      <t>ガンキン</t>
    </rPh>
    <rPh sb="5" eb="7">
      <t>ショウカン</t>
    </rPh>
    <rPh sb="7" eb="8">
      <t>キン</t>
    </rPh>
    <rPh sb="8" eb="10">
      <t>シシュツ</t>
    </rPh>
    <phoneticPr fontId="2"/>
  </si>
  <si>
    <t>積立預金積立支出</t>
    <rPh sb="0" eb="2">
      <t>ツミタテ</t>
    </rPh>
    <rPh sb="2" eb="4">
      <t>ヨキン</t>
    </rPh>
    <rPh sb="4" eb="6">
      <t>ツミタテ</t>
    </rPh>
    <rPh sb="6" eb="8">
      <t>シシュツ</t>
    </rPh>
    <phoneticPr fontId="2"/>
  </si>
  <si>
    <t>その他の支出</t>
    <rPh sb="2" eb="3">
      <t>タ</t>
    </rPh>
    <rPh sb="4" eb="6">
      <t>シシュツ</t>
    </rPh>
    <phoneticPr fontId="2"/>
  </si>
  <si>
    <t>財務支出計</t>
    <rPh sb="0" eb="2">
      <t>ザイム</t>
    </rPh>
    <rPh sb="2" eb="4">
      <t>シシュツ</t>
    </rPh>
    <rPh sb="4" eb="5">
      <t>ケイ</t>
    </rPh>
    <phoneticPr fontId="2"/>
  </si>
  <si>
    <t>財務活動資金収支差額</t>
    <rPh sb="0" eb="2">
      <t>ザイム</t>
    </rPh>
    <rPh sb="2" eb="4">
      <t>カツドウ</t>
    </rPh>
    <rPh sb="4" eb="6">
      <t>シキン</t>
    </rPh>
    <rPh sb="6" eb="8">
      <t>シュウシ</t>
    </rPh>
    <rPh sb="8" eb="10">
      <t>サガク</t>
    </rPh>
    <phoneticPr fontId="2"/>
  </si>
  <si>
    <t>財政活動による収支</t>
    <rPh sb="0" eb="2">
      <t>ザイセイ</t>
    </rPh>
    <rPh sb="2" eb="4">
      <t>カツドウ</t>
    </rPh>
    <rPh sb="7" eb="9">
      <t>シュウシ</t>
    </rPh>
    <phoneticPr fontId="2"/>
  </si>
  <si>
    <t>予　　　　算</t>
    <rPh sb="0" eb="1">
      <t>ヨ</t>
    </rPh>
    <rPh sb="5" eb="6">
      <t>サン</t>
    </rPh>
    <phoneticPr fontId="2"/>
  </si>
  <si>
    <t>決　　　　算</t>
    <rPh sb="0" eb="1">
      <t>ケッ</t>
    </rPh>
    <rPh sb="5" eb="6">
      <t>サン</t>
    </rPh>
    <phoneticPr fontId="2"/>
  </si>
  <si>
    <t>差　　　異</t>
    <rPh sb="0" eb="1">
      <t>サ</t>
    </rPh>
    <rPh sb="4" eb="5">
      <t>イ</t>
    </rPh>
    <phoneticPr fontId="2"/>
  </si>
  <si>
    <t>備　　　　考</t>
    <rPh sb="0" eb="1">
      <t>ソナエ</t>
    </rPh>
    <rPh sb="5" eb="6">
      <t>コウ</t>
    </rPh>
    <phoneticPr fontId="2"/>
  </si>
  <si>
    <t>勘　定　科　目</t>
    <rPh sb="0" eb="1">
      <t>カン</t>
    </rPh>
    <rPh sb="2" eb="3">
      <t>テイ</t>
    </rPh>
    <rPh sb="4" eb="5">
      <t>カ</t>
    </rPh>
    <rPh sb="6" eb="7">
      <t>メ</t>
    </rPh>
    <phoneticPr fontId="2"/>
  </si>
  <si>
    <t>収　　　　入</t>
    <rPh sb="0" eb="1">
      <t>オサム</t>
    </rPh>
    <rPh sb="5" eb="6">
      <t>ニュウ</t>
    </rPh>
    <phoneticPr fontId="2"/>
  </si>
  <si>
    <t>支　　　出</t>
    <rPh sb="0" eb="1">
      <t>シ</t>
    </rPh>
    <rPh sb="4" eb="5">
      <t>デ</t>
    </rPh>
    <phoneticPr fontId="2"/>
  </si>
  <si>
    <t>　予備費</t>
    <rPh sb="1" eb="4">
      <t>ヨビヒ</t>
    </rPh>
    <phoneticPr fontId="2"/>
  </si>
  <si>
    <t>　当期資金収支差額合計</t>
    <rPh sb="1" eb="3">
      <t>トウキ</t>
    </rPh>
    <rPh sb="3" eb="5">
      <t>シキン</t>
    </rPh>
    <rPh sb="5" eb="7">
      <t>シュウシ</t>
    </rPh>
    <rPh sb="7" eb="9">
      <t>サガク</t>
    </rPh>
    <rPh sb="9" eb="11">
      <t>ゴウケイ</t>
    </rPh>
    <phoneticPr fontId="2"/>
  </si>
  <si>
    <t>　前期末支払資金残高</t>
    <rPh sb="1" eb="3">
      <t>ゼンキ</t>
    </rPh>
    <rPh sb="3" eb="4">
      <t>マツ</t>
    </rPh>
    <rPh sb="4" eb="6">
      <t>シハライ</t>
    </rPh>
    <rPh sb="6" eb="8">
      <t>シキン</t>
    </rPh>
    <rPh sb="8" eb="10">
      <t>ザンダカ</t>
    </rPh>
    <phoneticPr fontId="2"/>
  </si>
  <si>
    <t>　当期末支払資金残高</t>
    <rPh sb="1" eb="3">
      <t>トウキ</t>
    </rPh>
    <rPh sb="3" eb="4">
      <t>マツ</t>
    </rPh>
    <rPh sb="4" eb="6">
      <t>シハライ</t>
    </rPh>
    <rPh sb="6" eb="8">
      <t>シキン</t>
    </rPh>
    <rPh sb="8" eb="10">
      <t>ザンダカ</t>
    </rPh>
    <phoneticPr fontId="2"/>
  </si>
  <si>
    <t>資　金　収　支　計　算　書</t>
    <rPh sb="0" eb="1">
      <t>シ</t>
    </rPh>
    <rPh sb="2" eb="3">
      <t>キン</t>
    </rPh>
    <rPh sb="4" eb="5">
      <t>オサム</t>
    </rPh>
    <rPh sb="6" eb="7">
      <t>シ</t>
    </rPh>
    <rPh sb="8" eb="9">
      <t>ケイ</t>
    </rPh>
    <rPh sb="10" eb="11">
      <t>サン</t>
    </rPh>
    <rPh sb="12" eb="13">
      <t>ショ</t>
    </rPh>
    <phoneticPr fontId="2"/>
  </si>
  <si>
    <t>　　　　　　　　　　　　　（自）平成26年4月1日　　（至）平成27年3月31日</t>
    <rPh sb="14" eb="15">
      <t>ジ</t>
    </rPh>
    <rPh sb="16" eb="18">
      <t>ヘイセイ</t>
    </rPh>
    <rPh sb="20" eb="21">
      <t>ネン</t>
    </rPh>
    <rPh sb="22" eb="23">
      <t>ガツ</t>
    </rPh>
    <rPh sb="24" eb="25">
      <t>ニチ</t>
    </rPh>
    <rPh sb="28" eb="29">
      <t>イタル</t>
    </rPh>
    <rPh sb="30" eb="32">
      <t>ヘイセイ</t>
    </rPh>
    <rPh sb="34" eb="35">
      <t>ネン</t>
    </rPh>
    <rPh sb="36" eb="37">
      <t>ガツ</t>
    </rPh>
    <rPh sb="39" eb="40">
      <t>ニチ</t>
    </rPh>
    <phoneticPr fontId="2"/>
  </si>
  <si>
    <t>第1号様式</t>
    <rPh sb="0" eb="1">
      <t>ダイ</t>
    </rPh>
    <rPh sb="2" eb="3">
      <t>ゴウ</t>
    </rPh>
    <rPh sb="3" eb="5">
      <t>ヨウシキ</t>
    </rPh>
    <phoneticPr fontId="2"/>
  </si>
  <si>
    <t>単位　：　　　円</t>
    <rPh sb="0" eb="2">
      <t>タンイ</t>
    </rPh>
    <rPh sb="7" eb="8">
      <t>エン</t>
    </rPh>
    <phoneticPr fontId="2"/>
  </si>
  <si>
    <t>事業名　：　事業全体</t>
    <rPh sb="0" eb="2">
      <t>ジギョウ</t>
    </rPh>
    <rPh sb="2" eb="3">
      <t>メイ</t>
    </rPh>
    <rPh sb="6" eb="8">
      <t>ジギョウ</t>
    </rPh>
    <rPh sb="8" eb="10">
      <t>ゼンタイ</t>
    </rPh>
    <phoneticPr fontId="2"/>
  </si>
  <si>
    <t>事　業　活　動　収　支　計　算　書</t>
    <rPh sb="0" eb="1">
      <t>コト</t>
    </rPh>
    <rPh sb="2" eb="3">
      <t>ギョウ</t>
    </rPh>
    <rPh sb="4" eb="5">
      <t>カツ</t>
    </rPh>
    <rPh sb="6" eb="7">
      <t>ドウ</t>
    </rPh>
    <rPh sb="8" eb="9">
      <t>オサム</t>
    </rPh>
    <rPh sb="10" eb="11">
      <t>シ</t>
    </rPh>
    <rPh sb="12" eb="13">
      <t>ケイ</t>
    </rPh>
    <rPh sb="14" eb="15">
      <t>サン</t>
    </rPh>
    <rPh sb="16" eb="17">
      <t>ショ</t>
    </rPh>
    <phoneticPr fontId="2"/>
  </si>
  <si>
    <t>事業活動収支の部</t>
    <rPh sb="0" eb="2">
      <t>ジギョウ</t>
    </rPh>
    <rPh sb="2" eb="4">
      <t>カツドウ</t>
    </rPh>
    <rPh sb="4" eb="6">
      <t>シュウシ</t>
    </rPh>
    <rPh sb="7" eb="8">
      <t>ブ</t>
    </rPh>
    <phoneticPr fontId="2"/>
  </si>
  <si>
    <t>国庫補助金等特別積立金取崩額</t>
    <rPh sb="0" eb="2">
      <t>コッコ</t>
    </rPh>
    <rPh sb="2" eb="5">
      <t>ホジョキン</t>
    </rPh>
    <rPh sb="5" eb="6">
      <t>トウ</t>
    </rPh>
    <rPh sb="6" eb="8">
      <t>トクベツ</t>
    </rPh>
    <rPh sb="8" eb="10">
      <t>ツミタテ</t>
    </rPh>
    <rPh sb="10" eb="11">
      <t>キン</t>
    </rPh>
    <rPh sb="11" eb="13">
      <t>トリクズシ</t>
    </rPh>
    <rPh sb="13" eb="14">
      <t>ガク</t>
    </rPh>
    <phoneticPr fontId="2"/>
  </si>
  <si>
    <t>事業活動収入計</t>
    <rPh sb="0" eb="2">
      <t>ジギョウ</t>
    </rPh>
    <rPh sb="2" eb="4">
      <t>カツドウ</t>
    </rPh>
    <rPh sb="4" eb="6">
      <t>シュウニュウ</t>
    </rPh>
    <rPh sb="6" eb="7">
      <t>ケイ</t>
    </rPh>
    <phoneticPr fontId="2"/>
  </si>
  <si>
    <t>減価償却費</t>
    <rPh sb="0" eb="2">
      <t>ゲンカ</t>
    </rPh>
    <rPh sb="2" eb="4">
      <t>ショウキャク</t>
    </rPh>
    <rPh sb="4" eb="5">
      <t>ヒ</t>
    </rPh>
    <phoneticPr fontId="2"/>
  </si>
  <si>
    <t>引当金繰入</t>
    <rPh sb="0" eb="2">
      <t>ヒキアテ</t>
    </rPh>
    <rPh sb="2" eb="3">
      <t>キン</t>
    </rPh>
    <rPh sb="3" eb="5">
      <t>クリイレ</t>
    </rPh>
    <phoneticPr fontId="2"/>
  </si>
  <si>
    <t>事業活動支出計</t>
    <rPh sb="0" eb="2">
      <t>ジギョウ</t>
    </rPh>
    <rPh sb="2" eb="4">
      <t>カツドウ</t>
    </rPh>
    <rPh sb="4" eb="6">
      <t>シシュツ</t>
    </rPh>
    <rPh sb="6" eb="7">
      <t>ケイ</t>
    </rPh>
    <phoneticPr fontId="2"/>
  </si>
  <si>
    <t>事業活動収支差額</t>
    <rPh sb="0" eb="2">
      <t>ジギョウ</t>
    </rPh>
    <rPh sb="2" eb="4">
      <t>カツドウ</t>
    </rPh>
    <rPh sb="4" eb="6">
      <t>シュウシ</t>
    </rPh>
    <rPh sb="6" eb="8">
      <t>サガク</t>
    </rPh>
    <phoneticPr fontId="2"/>
  </si>
  <si>
    <t>事業活動外収支の部</t>
    <rPh sb="0" eb="2">
      <t>ジギョウ</t>
    </rPh>
    <rPh sb="2" eb="4">
      <t>カツドウ</t>
    </rPh>
    <rPh sb="4" eb="5">
      <t>ガイ</t>
    </rPh>
    <rPh sb="5" eb="7">
      <t>シュウシ</t>
    </rPh>
    <rPh sb="8" eb="9">
      <t>ブ</t>
    </rPh>
    <phoneticPr fontId="2"/>
  </si>
  <si>
    <t>借入金利息補助金収入</t>
    <rPh sb="0" eb="1">
      <t>シャク</t>
    </rPh>
    <rPh sb="1" eb="3">
      <t>ニュウキン</t>
    </rPh>
    <rPh sb="3" eb="5">
      <t>リソク</t>
    </rPh>
    <rPh sb="5" eb="8">
      <t>ホジョキン</t>
    </rPh>
    <rPh sb="8" eb="10">
      <t>シュウニュウ</t>
    </rPh>
    <phoneticPr fontId="2"/>
  </si>
  <si>
    <t>受取利息配当金収入</t>
    <rPh sb="0" eb="2">
      <t>ウケトリ</t>
    </rPh>
    <rPh sb="2" eb="4">
      <t>リソク</t>
    </rPh>
    <rPh sb="4" eb="7">
      <t>ハイトウキン</t>
    </rPh>
    <rPh sb="7" eb="9">
      <t>シュウニュウ</t>
    </rPh>
    <phoneticPr fontId="2"/>
  </si>
  <si>
    <t>会計単位間繰入金収入</t>
    <rPh sb="0" eb="5">
      <t>カイケイタンイカン</t>
    </rPh>
    <rPh sb="5" eb="7">
      <t>クリイレ</t>
    </rPh>
    <rPh sb="7" eb="8">
      <t>キン</t>
    </rPh>
    <rPh sb="8" eb="10">
      <t>シュウニュウ</t>
    </rPh>
    <phoneticPr fontId="2"/>
  </si>
  <si>
    <t>経理区分間繰入金収入</t>
    <rPh sb="0" eb="2">
      <t>ケイリ</t>
    </rPh>
    <rPh sb="2" eb="4">
      <t>クブン</t>
    </rPh>
    <rPh sb="4" eb="5">
      <t>カン</t>
    </rPh>
    <phoneticPr fontId="2"/>
  </si>
  <si>
    <t>事業活動外収入計</t>
    <rPh sb="0" eb="2">
      <t>ジギョウ</t>
    </rPh>
    <rPh sb="2" eb="4">
      <t>カツドウ</t>
    </rPh>
    <rPh sb="4" eb="5">
      <t>ガイ</t>
    </rPh>
    <rPh sb="5" eb="7">
      <t>シュウニュウ</t>
    </rPh>
    <rPh sb="7" eb="8">
      <t>ケイ</t>
    </rPh>
    <phoneticPr fontId="2"/>
  </si>
  <si>
    <t>借入金利息支出</t>
    <rPh sb="0" eb="1">
      <t>シャク</t>
    </rPh>
    <rPh sb="1" eb="3">
      <t>ニュウキン</t>
    </rPh>
    <rPh sb="3" eb="5">
      <t>リソク</t>
    </rPh>
    <rPh sb="5" eb="7">
      <t>シシュツ</t>
    </rPh>
    <phoneticPr fontId="2"/>
  </si>
  <si>
    <t>会計単位間繰入金支出</t>
    <rPh sb="0" eb="5">
      <t>カイケイタンイカン</t>
    </rPh>
    <rPh sb="5" eb="7">
      <t>クリイレ</t>
    </rPh>
    <rPh sb="7" eb="8">
      <t>キン</t>
    </rPh>
    <rPh sb="8" eb="10">
      <t>シシュツ</t>
    </rPh>
    <phoneticPr fontId="2"/>
  </si>
  <si>
    <t>経理区分間繰入金支出</t>
    <rPh sb="0" eb="2">
      <t>ケイリ</t>
    </rPh>
    <rPh sb="2" eb="4">
      <t>クブン</t>
    </rPh>
    <rPh sb="4" eb="5">
      <t>カン</t>
    </rPh>
    <rPh sb="8" eb="10">
      <t>シシュツ</t>
    </rPh>
    <phoneticPr fontId="2"/>
  </si>
  <si>
    <t>その他の事業活動外支出</t>
    <rPh sb="2" eb="3">
      <t>タ</t>
    </rPh>
    <rPh sb="4" eb="6">
      <t>ジギョウ</t>
    </rPh>
    <rPh sb="6" eb="8">
      <t>カツドウ</t>
    </rPh>
    <rPh sb="8" eb="9">
      <t>ガイ</t>
    </rPh>
    <rPh sb="9" eb="11">
      <t>シシュツ</t>
    </rPh>
    <phoneticPr fontId="2"/>
  </si>
  <si>
    <t>事業活動外支出計</t>
    <rPh sb="0" eb="2">
      <t>ジギョウ</t>
    </rPh>
    <rPh sb="2" eb="4">
      <t>カツドウ</t>
    </rPh>
    <rPh sb="4" eb="5">
      <t>ガイ</t>
    </rPh>
    <rPh sb="5" eb="7">
      <t>シシュツ</t>
    </rPh>
    <rPh sb="7" eb="8">
      <t>ケイ</t>
    </rPh>
    <phoneticPr fontId="2"/>
  </si>
  <si>
    <t>事業活動外収支差額</t>
    <rPh sb="0" eb="2">
      <t>ジギョウ</t>
    </rPh>
    <rPh sb="2" eb="4">
      <t>カツドウ</t>
    </rPh>
    <rPh sb="4" eb="5">
      <t>ガイ</t>
    </rPh>
    <rPh sb="5" eb="7">
      <t>シュウシ</t>
    </rPh>
    <rPh sb="7" eb="9">
      <t>サガク</t>
    </rPh>
    <phoneticPr fontId="2"/>
  </si>
  <si>
    <t>特別収支の部</t>
    <rPh sb="0" eb="2">
      <t>トクベツ</t>
    </rPh>
    <rPh sb="2" eb="4">
      <t>シュウシ</t>
    </rPh>
    <rPh sb="5" eb="6">
      <t>ブ</t>
    </rPh>
    <phoneticPr fontId="2"/>
  </si>
  <si>
    <t>施設整備等寄附金収入</t>
    <rPh sb="0" eb="2">
      <t>シセツ</t>
    </rPh>
    <rPh sb="2" eb="4">
      <t>セイビ</t>
    </rPh>
    <rPh sb="4" eb="5">
      <t>トウ</t>
    </rPh>
    <rPh sb="5" eb="8">
      <t>キフキン</t>
    </rPh>
    <rPh sb="8" eb="10">
      <t>シュウニュウ</t>
    </rPh>
    <phoneticPr fontId="2"/>
  </si>
  <si>
    <t>特別収入計</t>
    <rPh sb="0" eb="2">
      <t>トクベツ</t>
    </rPh>
    <rPh sb="2" eb="4">
      <t>シュウニュウ</t>
    </rPh>
    <rPh sb="4" eb="5">
      <t>ケイ</t>
    </rPh>
    <phoneticPr fontId="2"/>
  </si>
  <si>
    <t>国庫補助金等特別積立金積立額</t>
    <rPh sb="0" eb="2">
      <t>コッコ</t>
    </rPh>
    <rPh sb="2" eb="5">
      <t>ホジョキン</t>
    </rPh>
    <rPh sb="5" eb="6">
      <t>トウ</t>
    </rPh>
    <rPh sb="6" eb="8">
      <t>トクベツ</t>
    </rPh>
    <rPh sb="8" eb="10">
      <t>ツミタテ</t>
    </rPh>
    <rPh sb="10" eb="11">
      <t>キン</t>
    </rPh>
    <rPh sb="11" eb="13">
      <t>ツミタテ</t>
    </rPh>
    <rPh sb="13" eb="14">
      <t>ガク</t>
    </rPh>
    <phoneticPr fontId="2"/>
  </si>
  <si>
    <t>その他の特別損失</t>
    <rPh sb="2" eb="3">
      <t>タ</t>
    </rPh>
    <rPh sb="4" eb="6">
      <t>トクベツ</t>
    </rPh>
    <rPh sb="6" eb="8">
      <t>ソンシツ</t>
    </rPh>
    <phoneticPr fontId="2"/>
  </si>
  <si>
    <t>特別支出計</t>
    <rPh sb="0" eb="2">
      <t>トクベツ</t>
    </rPh>
    <rPh sb="2" eb="4">
      <t>シシュツ</t>
    </rPh>
    <rPh sb="4" eb="5">
      <t>ケイ</t>
    </rPh>
    <phoneticPr fontId="2"/>
  </si>
  <si>
    <t>特別収支差額</t>
    <rPh sb="0" eb="2">
      <t>トクベツ</t>
    </rPh>
    <rPh sb="2" eb="4">
      <t>シュウシ</t>
    </rPh>
    <rPh sb="4" eb="6">
      <t>サガク</t>
    </rPh>
    <phoneticPr fontId="2"/>
  </si>
  <si>
    <t>　前期繰越活動収支差額</t>
    <rPh sb="1" eb="3">
      <t>ゼンキ</t>
    </rPh>
    <rPh sb="3" eb="5">
      <t>クリコシ</t>
    </rPh>
    <rPh sb="5" eb="7">
      <t>カツドウ</t>
    </rPh>
    <rPh sb="7" eb="9">
      <t>シュウシ</t>
    </rPh>
    <rPh sb="9" eb="11">
      <t>サガク</t>
    </rPh>
    <phoneticPr fontId="2"/>
  </si>
  <si>
    <t>　当期末繰越活動収支差額</t>
    <rPh sb="1" eb="3">
      <t>トウキ</t>
    </rPh>
    <rPh sb="3" eb="4">
      <t>マツ</t>
    </rPh>
    <rPh sb="4" eb="6">
      <t>クリコシ</t>
    </rPh>
    <rPh sb="6" eb="8">
      <t>カツドウ</t>
    </rPh>
    <rPh sb="8" eb="10">
      <t>シュウシ</t>
    </rPh>
    <rPh sb="10" eb="12">
      <t>サガク</t>
    </rPh>
    <phoneticPr fontId="2"/>
  </si>
  <si>
    <t>基本金取崩額</t>
    <rPh sb="0" eb="2">
      <t>キホン</t>
    </rPh>
    <rPh sb="2" eb="3">
      <t>キン</t>
    </rPh>
    <rPh sb="3" eb="5">
      <t>トリクズシ</t>
    </rPh>
    <rPh sb="5" eb="6">
      <t>ガク</t>
    </rPh>
    <phoneticPr fontId="2"/>
  </si>
  <si>
    <t>基本金組入額</t>
    <rPh sb="0" eb="2">
      <t>キホン</t>
    </rPh>
    <rPh sb="2" eb="3">
      <t>キン</t>
    </rPh>
    <rPh sb="3" eb="5">
      <t>クミイレ</t>
    </rPh>
    <rPh sb="5" eb="6">
      <t>ガク</t>
    </rPh>
    <phoneticPr fontId="2"/>
  </si>
  <si>
    <t>その他の積立金取崩額</t>
    <rPh sb="2" eb="3">
      <t>タ</t>
    </rPh>
    <rPh sb="4" eb="6">
      <t>ツミタテ</t>
    </rPh>
    <rPh sb="6" eb="7">
      <t>キン</t>
    </rPh>
    <rPh sb="7" eb="9">
      <t>トリクズシ</t>
    </rPh>
    <rPh sb="9" eb="10">
      <t>ガク</t>
    </rPh>
    <phoneticPr fontId="2"/>
  </si>
  <si>
    <t>その他の積立金積立額</t>
    <rPh sb="2" eb="3">
      <t>タ</t>
    </rPh>
    <rPh sb="4" eb="6">
      <t>ツミタテ</t>
    </rPh>
    <rPh sb="6" eb="7">
      <t>キン</t>
    </rPh>
    <rPh sb="7" eb="9">
      <t>ツミタテ</t>
    </rPh>
    <rPh sb="9" eb="10">
      <t>ガク</t>
    </rPh>
    <phoneticPr fontId="2"/>
  </si>
  <si>
    <t>繰越活動収支差額の部</t>
    <rPh sb="0" eb="2">
      <t>クリコシ</t>
    </rPh>
    <rPh sb="2" eb="4">
      <t>カツドウ</t>
    </rPh>
    <rPh sb="4" eb="6">
      <t>シュウシ</t>
    </rPh>
    <rPh sb="6" eb="8">
      <t>サガク</t>
    </rPh>
    <rPh sb="9" eb="10">
      <t>ブ</t>
    </rPh>
    <phoneticPr fontId="2"/>
  </si>
  <si>
    <t>注記</t>
    <rPh sb="0" eb="2">
      <t>チュウキ</t>
    </rPh>
    <phoneticPr fontId="2"/>
  </si>
  <si>
    <t>当計算書類は会計基準に基づき作成されています</t>
    <rPh sb="0" eb="1">
      <t>トウ</t>
    </rPh>
    <rPh sb="1" eb="3">
      <t>ケイサン</t>
    </rPh>
    <rPh sb="3" eb="5">
      <t>ショルイ</t>
    </rPh>
    <rPh sb="6" eb="8">
      <t>カイケイ</t>
    </rPh>
    <rPh sb="8" eb="10">
      <t>キジュン</t>
    </rPh>
    <rPh sb="11" eb="12">
      <t>モト</t>
    </rPh>
    <rPh sb="14" eb="16">
      <t>サクセイ</t>
    </rPh>
    <phoneticPr fontId="2"/>
  </si>
  <si>
    <t>国庫補助金等特別積立金に関する処理方法は指導指針に基づき処理されています</t>
    <rPh sb="0" eb="2">
      <t>コッコ</t>
    </rPh>
    <rPh sb="2" eb="5">
      <t>ホジョキン</t>
    </rPh>
    <rPh sb="5" eb="6">
      <t>トウ</t>
    </rPh>
    <rPh sb="6" eb="8">
      <t>トクベツ</t>
    </rPh>
    <rPh sb="8" eb="10">
      <t>ツミタテ</t>
    </rPh>
    <rPh sb="10" eb="11">
      <t>キン</t>
    </rPh>
    <rPh sb="12" eb="13">
      <t>カン</t>
    </rPh>
    <rPh sb="15" eb="17">
      <t>ショリ</t>
    </rPh>
    <rPh sb="17" eb="19">
      <t>ホウホウ</t>
    </rPh>
    <rPh sb="20" eb="22">
      <t>シドウ</t>
    </rPh>
    <rPh sb="22" eb="24">
      <t>シシン</t>
    </rPh>
    <rPh sb="25" eb="26">
      <t>モト</t>
    </rPh>
    <rPh sb="28" eb="30">
      <t>ショリ</t>
    </rPh>
    <phoneticPr fontId="2"/>
  </si>
  <si>
    <t>　 　 減価償却累計額</t>
    <rPh sb="4" eb="6">
      <t>ゲンカ</t>
    </rPh>
    <rPh sb="6" eb="8">
      <t>ショウキャク</t>
    </rPh>
    <rPh sb="8" eb="10">
      <t>ルイケイ</t>
    </rPh>
    <rPh sb="10" eb="11">
      <t>ガク</t>
    </rPh>
    <phoneticPr fontId="2"/>
  </si>
  <si>
    <t>純資産の部合計</t>
    <rPh sb="0" eb="1">
      <t>ジュン</t>
    </rPh>
    <rPh sb="1" eb="3">
      <t>シサン</t>
    </rPh>
    <rPh sb="4" eb="5">
      <t>ブ</t>
    </rPh>
    <rPh sb="5" eb="7">
      <t>ゴウケイ</t>
    </rPh>
    <phoneticPr fontId="2"/>
  </si>
  <si>
    <t>　次期繰越活動収支差額（償還補助分）</t>
    <rPh sb="1" eb="3">
      <t>ジキ</t>
    </rPh>
    <rPh sb="3" eb="5">
      <t>クリコシ</t>
    </rPh>
    <rPh sb="5" eb="7">
      <t>カツドウ</t>
    </rPh>
    <rPh sb="7" eb="9">
      <t>シュウシ</t>
    </rPh>
    <rPh sb="9" eb="11">
      <t>サガク</t>
    </rPh>
    <rPh sb="12" eb="14">
      <t>ショウカン</t>
    </rPh>
    <rPh sb="14" eb="16">
      <t>ホジョ</t>
    </rPh>
    <rPh sb="16" eb="17">
      <t>ブン</t>
    </rPh>
    <phoneticPr fontId="2"/>
  </si>
  <si>
    <t>脚注</t>
    <rPh sb="0" eb="2">
      <t>キャクチュウ</t>
    </rPh>
    <phoneticPr fontId="2"/>
  </si>
  <si>
    <t>本　年　度　決　算</t>
    <rPh sb="0" eb="1">
      <t>モト</t>
    </rPh>
    <rPh sb="2" eb="3">
      <t>ネン</t>
    </rPh>
    <rPh sb="4" eb="5">
      <t>ド</t>
    </rPh>
    <rPh sb="6" eb="7">
      <t>ケッ</t>
    </rPh>
    <rPh sb="8" eb="9">
      <t>サン</t>
    </rPh>
    <phoneticPr fontId="2"/>
  </si>
  <si>
    <t>前　年　度　決　算</t>
    <rPh sb="0" eb="1">
      <t>マエ</t>
    </rPh>
    <rPh sb="2" eb="3">
      <t>ネン</t>
    </rPh>
    <rPh sb="4" eb="5">
      <t>ド</t>
    </rPh>
    <rPh sb="6" eb="7">
      <t>ケッ</t>
    </rPh>
    <rPh sb="8" eb="9">
      <t>サン</t>
    </rPh>
    <phoneticPr fontId="2"/>
  </si>
  <si>
    <t>増　　　　減</t>
    <rPh sb="0" eb="1">
      <t>ゾウ</t>
    </rPh>
    <rPh sb="5" eb="6">
      <t>ゲン</t>
    </rPh>
    <phoneticPr fontId="2"/>
  </si>
  <si>
    <t>勘　　定　　科　　目</t>
    <rPh sb="0" eb="1">
      <t>カン</t>
    </rPh>
    <rPh sb="3" eb="4">
      <t>テイ</t>
    </rPh>
    <rPh sb="6" eb="7">
      <t>カ</t>
    </rPh>
    <rPh sb="9" eb="10">
      <t>メ</t>
    </rPh>
    <phoneticPr fontId="2"/>
  </si>
  <si>
    <t>経常収支差額</t>
    <rPh sb="0" eb="2">
      <t>ケイジョウ</t>
    </rPh>
    <rPh sb="2" eb="4">
      <t>シュウシ</t>
    </rPh>
    <rPh sb="4" eb="6">
      <t>サガク</t>
    </rPh>
    <phoneticPr fontId="2"/>
  </si>
  <si>
    <t>　当期活動収支差額</t>
    <rPh sb="1" eb="3">
      <t>トウキ</t>
    </rPh>
    <rPh sb="3" eb="5">
      <t>カツドウ</t>
    </rPh>
    <rPh sb="5" eb="7">
      <t>シュウシ</t>
    </rPh>
    <rPh sb="7" eb="9">
      <t>サガク</t>
    </rPh>
    <phoneticPr fontId="2"/>
  </si>
  <si>
    <t>　　　　　　　　　　　　　　　　　　　　　　　（自）平成26年4月1日　　（至）平成27年3月31日　　　　　　　　　　第3号様式</t>
    <rPh sb="24" eb="25">
      <t>ジ</t>
    </rPh>
    <rPh sb="26" eb="28">
      <t>ヘイセイ</t>
    </rPh>
    <rPh sb="30" eb="31">
      <t>ネン</t>
    </rPh>
    <rPh sb="32" eb="33">
      <t>ガツ</t>
    </rPh>
    <rPh sb="34" eb="35">
      <t>ニチ</t>
    </rPh>
    <rPh sb="38" eb="39">
      <t>イタル</t>
    </rPh>
    <rPh sb="40" eb="42">
      <t>ヘイセイ</t>
    </rPh>
    <rPh sb="44" eb="45">
      <t>ネン</t>
    </rPh>
    <rPh sb="46" eb="47">
      <t>ガツ</t>
    </rPh>
    <rPh sb="49" eb="50">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</si>
</sst>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明朝"/>
      <family val="1"/>
      <charset val="128"/>
    </font>
    <font>
      <sz val="10"/>
      <color theme="1"/>
      <name val="ＭＳ Ｐ明朝"/>
      <family val="1"/>
      <charset val="128"/>
    </font>
    <font>
      <sz val="11"/>
      <color theme="1"/>
      <name val="ＭＳ Ｐ明朝"/>
      <family val="1"/>
      <charset val="128"/>
    </font>
  </fonts>
  <fills count="2">
    <fill>
      <patternFill patternType="none"/>
    </fill>
    <fill>
      <patternFill patternType="gray125"/>
    </fill>
  </fills>
  <borders count="24">
    <border>
      <left/>
      <right/>
      <top/>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diagonal/>
    </border>
    <border>
      <left/>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medium">
        <color auto="1"/>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111">
    <xf numFmtId="0" fontId="0" fillId="0" borderId="0" xfId="0">
      <alignment vertical="center"/>
    </xf>
    <xf numFmtId="0" fontId="6" fillId="0" borderId="0" xfId="0" applyFont="1">
      <alignment vertical="center"/>
    </xf>
    <xf numFmtId="0" fontId="6" fillId="0" borderId="5" xfId="0" applyFont="1" applyBorder="1" applyAlignment="1">
      <alignment horizontal="center" vertical="center"/>
    </xf>
    <xf numFmtId="0" fontId="6" fillId="0" borderId="0" xfId="0" applyFont="1" applyBorder="1">
      <alignment vertical="center"/>
    </xf>
    <xf numFmtId="38" fontId="6" fillId="0" borderId="12" xfId="1" applyFont="1" applyBorder="1">
      <alignment vertical="center"/>
    </xf>
    <xf numFmtId="38" fontId="6" fillId="0" borderId="0" xfId="1" applyFont="1" applyBorder="1">
      <alignment vertical="center"/>
    </xf>
    <xf numFmtId="0" fontId="6" fillId="0" borderId="18" xfId="0" applyFont="1" applyBorder="1">
      <alignment vertical="center"/>
    </xf>
    <xf numFmtId="38" fontId="6" fillId="0" borderId="6" xfId="1" applyFont="1" applyBorder="1">
      <alignment vertical="center"/>
    </xf>
    <xf numFmtId="0" fontId="6" fillId="0" borderId="2" xfId="0" applyFont="1" applyBorder="1">
      <alignment vertical="center"/>
    </xf>
    <xf numFmtId="38" fontId="6" fillId="0" borderId="5" xfId="1" applyFont="1" applyBorder="1">
      <alignment vertical="center"/>
    </xf>
    <xf numFmtId="38" fontId="6" fillId="0" borderId="2" xfId="1" applyFont="1" applyBorder="1">
      <alignment vertical="center"/>
    </xf>
    <xf numFmtId="0" fontId="6" fillId="0" borderId="14" xfId="0" applyFont="1" applyBorder="1">
      <alignment vertical="center"/>
    </xf>
    <xf numFmtId="0" fontId="6" fillId="0" borderId="13" xfId="0" applyFont="1" applyBorder="1">
      <alignment vertical="center"/>
    </xf>
    <xf numFmtId="0" fontId="6" fillId="0" borderId="15" xfId="0" applyFont="1" applyBorder="1">
      <alignment vertical="center"/>
    </xf>
    <xf numFmtId="38" fontId="6" fillId="0" borderId="15" xfId="1" applyFont="1" applyBorder="1">
      <alignment vertical="center"/>
    </xf>
    <xf numFmtId="0" fontId="6" fillId="0" borderId="17" xfId="0" applyFont="1" applyBorder="1">
      <alignment vertical="center"/>
    </xf>
    <xf numFmtId="176" fontId="6" fillId="0" borderId="5" xfId="1" applyNumberFormat="1" applyFont="1" applyBorder="1">
      <alignment vertical="center"/>
    </xf>
    <xf numFmtId="176" fontId="6" fillId="0" borderId="2" xfId="1" applyNumberFormat="1" applyFont="1" applyBorder="1">
      <alignment vertical="center"/>
    </xf>
    <xf numFmtId="0" fontId="6" fillId="0" borderId="10" xfId="0" applyFont="1" applyBorder="1">
      <alignment vertical="center"/>
    </xf>
    <xf numFmtId="0" fontId="6" fillId="0" borderId="21" xfId="0" applyFont="1" applyBorder="1">
      <alignment vertical="center"/>
    </xf>
    <xf numFmtId="0" fontId="6" fillId="0" borderId="16" xfId="0" applyFont="1" applyBorder="1">
      <alignment vertical="center"/>
    </xf>
    <xf numFmtId="38" fontId="6" fillId="0" borderId="7" xfId="1" applyFont="1" applyBorder="1">
      <alignment vertical="center"/>
    </xf>
    <xf numFmtId="0" fontId="6" fillId="0" borderId="19" xfId="0" applyFont="1" applyBorder="1">
      <alignment vertical="center"/>
    </xf>
    <xf numFmtId="0" fontId="6" fillId="0" borderId="5" xfId="0" applyFont="1" applyBorder="1">
      <alignment vertical="center"/>
    </xf>
    <xf numFmtId="0" fontId="6"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12"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1" xfId="0" applyFont="1" applyBorder="1" applyAlignment="1">
      <alignment horizontal="center" vertical="center" textRotation="255"/>
    </xf>
    <xf numFmtId="0" fontId="5" fillId="0" borderId="0" xfId="0" applyFont="1" applyAlignment="1">
      <alignment horizontal="center" vertical="center"/>
    </xf>
    <xf numFmtId="0" fontId="6" fillId="0" borderId="5" xfId="0" applyFont="1" applyBorder="1" applyAlignment="1">
      <alignment horizontal="center" vertical="center"/>
    </xf>
    <xf numFmtId="38" fontId="6" fillId="0" borderId="22" xfId="1" applyFont="1" applyBorder="1" applyAlignment="1">
      <alignment horizontal="center" vertical="center"/>
    </xf>
    <xf numFmtId="38" fontId="6" fillId="0" borderId="23" xfId="1" applyFont="1" applyBorder="1" applyAlignment="1">
      <alignment horizontal="center" vertical="center"/>
    </xf>
    <xf numFmtId="0" fontId="7" fillId="0" borderId="0" xfId="0" applyFont="1" applyAlignment="1">
      <alignment horizontal="center" vertical="center"/>
    </xf>
    <xf numFmtId="58" fontId="8" fillId="0" borderId="0" xfId="0" applyNumberFormat="1" applyFont="1" applyAlignment="1">
      <alignment horizontal="center" vertical="center"/>
    </xf>
    <xf numFmtId="0" fontId="8" fillId="0" borderId="0" xfId="0" applyFont="1" applyAlignment="1">
      <alignment horizontal="right" vertical="center"/>
    </xf>
    <xf numFmtId="0" fontId="8" fillId="0" borderId="0" xfId="0" applyFont="1">
      <alignment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3" xfId="0" applyFont="1" applyBorder="1">
      <alignment vertical="center"/>
    </xf>
    <xf numFmtId="38" fontId="8" fillId="0" borderId="3" xfId="1" applyFont="1" applyBorder="1">
      <alignment vertical="center"/>
    </xf>
    <xf numFmtId="0" fontId="8" fillId="0" borderId="6" xfId="0" applyFont="1" applyBorder="1">
      <alignment vertical="center"/>
    </xf>
    <xf numFmtId="38" fontId="8" fillId="0" borderId="6" xfId="1" applyFont="1" applyBorder="1">
      <alignment vertical="center"/>
    </xf>
    <xf numFmtId="176" fontId="8" fillId="0" borderId="6" xfId="1" applyNumberFormat="1" applyFont="1" applyBorder="1">
      <alignment vertical="center"/>
    </xf>
    <xf numFmtId="0" fontId="8" fillId="0" borderId="7" xfId="0" applyFont="1" applyBorder="1">
      <alignment vertical="center"/>
    </xf>
    <xf numFmtId="38" fontId="8" fillId="0" borderId="7" xfId="1" applyFont="1" applyBorder="1">
      <alignment vertical="center"/>
    </xf>
    <xf numFmtId="0" fontId="8" fillId="0" borderId="1" xfId="0" applyFont="1" applyBorder="1">
      <alignment vertical="center"/>
    </xf>
    <xf numFmtId="38" fontId="8" fillId="0" borderId="1" xfId="1" applyFont="1" applyBorder="1">
      <alignment vertical="center"/>
    </xf>
    <xf numFmtId="0" fontId="8" fillId="0" borderId="4" xfId="0" applyFont="1" applyBorder="1">
      <alignment vertical="center"/>
    </xf>
    <xf numFmtId="38" fontId="8" fillId="0" borderId="4" xfId="1" applyFont="1" applyBorder="1">
      <alignment vertical="center"/>
    </xf>
    <xf numFmtId="38" fontId="8" fillId="0" borderId="5" xfId="1" applyFont="1" applyBorder="1">
      <alignment vertical="center"/>
    </xf>
    <xf numFmtId="0" fontId="9" fillId="0" borderId="0" xfId="0" applyFont="1">
      <alignment vertical="center"/>
    </xf>
    <xf numFmtId="58" fontId="9" fillId="0" borderId="0" xfId="0" applyNumberFormat="1" applyFont="1" applyAlignment="1">
      <alignment horizontal="center" vertical="center"/>
    </xf>
    <xf numFmtId="0" fontId="9" fillId="0" borderId="0" xfId="0" applyFont="1" applyAlignment="1">
      <alignment horizontal="right" vertical="center"/>
    </xf>
    <xf numFmtId="0" fontId="9" fillId="0" borderId="6" xfId="0" applyFont="1" applyBorder="1">
      <alignment vertical="center"/>
    </xf>
    <xf numFmtId="0" fontId="8" fillId="0" borderId="10" xfId="0" applyFont="1" applyBorder="1">
      <alignment vertical="center"/>
    </xf>
    <xf numFmtId="0" fontId="8" fillId="0" borderId="5" xfId="0" applyFont="1" applyFill="1" applyBorder="1">
      <alignment vertical="center"/>
    </xf>
    <xf numFmtId="176" fontId="8" fillId="0" borderId="7" xfId="1" applyNumberFormat="1" applyFont="1" applyBorder="1">
      <alignment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8" fillId="0" borderId="14" xfId="0" applyFont="1" applyBorder="1" applyAlignment="1">
      <alignment horizontal="center" vertical="center"/>
    </xf>
    <xf numFmtId="176" fontId="8" fillId="0" borderId="3" xfId="1" applyNumberFormat="1" applyFont="1" applyBorder="1">
      <alignment vertical="center"/>
    </xf>
    <xf numFmtId="176" fontId="8" fillId="0" borderId="1" xfId="1" applyNumberFormat="1" applyFont="1" applyBorder="1">
      <alignment vertical="center"/>
    </xf>
    <xf numFmtId="38" fontId="8" fillId="0" borderId="11" xfId="1" applyFont="1" applyBorder="1">
      <alignment vertical="center"/>
    </xf>
    <xf numFmtId="176" fontId="8" fillId="0" borderId="11" xfId="1" applyNumberFormat="1" applyFont="1" applyBorder="1">
      <alignment vertical="center"/>
    </xf>
    <xf numFmtId="0" fontId="8" fillId="0" borderId="12" xfId="0" applyFont="1" applyBorder="1">
      <alignment vertical="center"/>
    </xf>
    <xf numFmtId="38" fontId="8" fillId="0" borderId="12" xfId="1" applyFont="1" applyBorder="1">
      <alignment vertical="center"/>
    </xf>
    <xf numFmtId="38" fontId="8" fillId="0" borderId="5" xfId="0" applyNumberFormat="1" applyFont="1" applyBorder="1">
      <alignment vertical="center"/>
    </xf>
    <xf numFmtId="0" fontId="8" fillId="0" borderId="0" xfId="0" applyFont="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20"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0" xfId="0" applyFont="1" applyBorder="1">
      <alignment vertical="center"/>
    </xf>
    <xf numFmtId="38" fontId="8" fillId="0" borderId="0" xfId="1" applyFont="1" applyBorder="1">
      <alignment vertical="center"/>
    </xf>
    <xf numFmtId="176" fontId="8" fillId="0" borderId="20" xfId="1" applyNumberFormat="1" applyFont="1" applyBorder="1">
      <alignment vertical="center"/>
    </xf>
    <xf numFmtId="0" fontId="8" fillId="0" borderId="10" xfId="0" applyFont="1" applyBorder="1" applyAlignment="1">
      <alignment horizontal="center" vertical="center" textRotation="255"/>
    </xf>
    <xf numFmtId="0" fontId="8" fillId="0" borderId="6" xfId="0" applyFont="1" applyBorder="1" applyAlignment="1">
      <alignment horizontal="center" vertical="center" textRotation="255"/>
    </xf>
    <xf numFmtId="176" fontId="8" fillId="0" borderId="10" xfId="1" applyNumberFormat="1" applyFont="1" applyBorder="1">
      <alignment vertical="center"/>
    </xf>
    <xf numFmtId="0" fontId="8" fillId="0" borderId="0" xfId="0" applyFont="1" applyBorder="1" applyAlignment="1">
      <alignment vertical="center" shrinkToFit="1"/>
    </xf>
    <xf numFmtId="0" fontId="8" fillId="0" borderId="7" xfId="0" applyFont="1" applyBorder="1" applyAlignment="1">
      <alignment horizontal="center" vertical="center" textRotation="255"/>
    </xf>
    <xf numFmtId="0" fontId="8" fillId="0" borderId="2" xfId="0" applyFont="1" applyBorder="1">
      <alignment vertical="center"/>
    </xf>
    <xf numFmtId="38" fontId="8" fillId="0" borderId="2" xfId="1" applyFont="1" applyBorder="1">
      <alignment vertical="center"/>
    </xf>
    <xf numFmtId="38" fontId="8" fillId="0" borderId="13" xfId="1" applyFont="1" applyBorder="1">
      <alignment vertical="center"/>
    </xf>
    <xf numFmtId="0" fontId="8" fillId="0" borderId="13" xfId="0" applyFont="1" applyBorder="1">
      <alignment vertical="center"/>
    </xf>
    <xf numFmtId="176" fontId="8" fillId="0" borderId="13" xfId="1" applyNumberFormat="1" applyFont="1" applyBorder="1">
      <alignment vertical="center"/>
    </xf>
    <xf numFmtId="0" fontId="8" fillId="0" borderId="17"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15" xfId="0" applyFont="1" applyBorder="1">
      <alignment vertical="center"/>
    </xf>
    <xf numFmtId="38" fontId="8" fillId="0" borderId="15" xfId="1" applyFont="1" applyBorder="1">
      <alignment vertical="center"/>
    </xf>
    <xf numFmtId="176" fontId="8" fillId="0" borderId="5" xfId="1" applyNumberFormat="1" applyFont="1" applyBorder="1">
      <alignment vertical="center"/>
    </xf>
    <xf numFmtId="176" fontId="8" fillId="0" borderId="2" xfId="1" applyNumberFormat="1" applyFont="1" applyBorder="1">
      <alignment vertical="center"/>
    </xf>
    <xf numFmtId="38" fontId="8" fillId="0" borderId="10" xfId="1" applyFont="1" applyBorder="1">
      <alignment vertical="center"/>
    </xf>
    <xf numFmtId="38" fontId="8" fillId="0" borderId="20" xfId="1" applyFont="1" applyBorder="1">
      <alignment vertical="center"/>
    </xf>
    <xf numFmtId="0" fontId="8" fillId="0" borderId="21" xfId="0" applyFont="1" applyBorder="1" applyAlignment="1">
      <alignment horizontal="center" vertical="center" textRotation="255"/>
    </xf>
    <xf numFmtId="0" fontId="8" fillId="0" borderId="0" xfId="0" applyFont="1" applyFill="1" applyBorder="1">
      <alignment vertical="center"/>
    </xf>
    <xf numFmtId="38" fontId="8" fillId="0" borderId="0" xfId="1" applyFont="1">
      <alignment vertical="center"/>
    </xf>
    <xf numFmtId="0" fontId="9" fillId="0" borderId="10" xfId="0" applyFont="1" applyBorder="1">
      <alignment vertical="center"/>
    </xf>
    <xf numFmtId="0" fontId="9" fillId="0" borderId="2" xfId="0" applyFont="1" applyBorder="1">
      <alignment vertical="center"/>
    </xf>
    <xf numFmtId="0" fontId="9" fillId="0" borderId="0"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A16" workbookViewId="0">
      <selection activeCell="E19" sqref="E19"/>
    </sheetView>
  </sheetViews>
  <sheetFormatPr defaultRowHeight="13.5" x14ac:dyDescent="0.15"/>
  <cols>
    <col min="1" max="1" width="30.125" customWidth="1"/>
    <col min="2" max="4" width="18.75" customWidth="1"/>
  </cols>
  <sheetData>
    <row r="1" spans="1:4" ht="27.75" customHeight="1" x14ac:dyDescent="0.15">
      <c r="A1" s="40" t="s">
        <v>32</v>
      </c>
      <c r="B1" s="40"/>
      <c r="C1" s="40"/>
      <c r="D1" s="40"/>
    </row>
    <row r="2" spans="1:4" ht="15" customHeight="1" x14ac:dyDescent="0.15">
      <c r="A2" s="41" t="s">
        <v>33</v>
      </c>
      <c r="B2" s="41"/>
      <c r="C2" s="41"/>
      <c r="D2" s="42" t="s">
        <v>34</v>
      </c>
    </row>
    <row r="3" spans="1:4" ht="15" customHeight="1" x14ac:dyDescent="0.15">
      <c r="A3" s="43" t="s">
        <v>0</v>
      </c>
      <c r="B3" s="43"/>
      <c r="C3" s="43"/>
      <c r="D3" s="43"/>
    </row>
    <row r="4" spans="1:4" ht="15" customHeight="1" thickBot="1" x14ac:dyDescent="0.2">
      <c r="A4" s="43" t="s">
        <v>1</v>
      </c>
      <c r="B4" s="43"/>
      <c r="C4" s="43"/>
      <c r="D4" s="42" t="s">
        <v>39</v>
      </c>
    </row>
    <row r="5" spans="1:4" ht="15" customHeight="1" thickBot="1" x14ac:dyDescent="0.2">
      <c r="A5" s="44" t="s">
        <v>35</v>
      </c>
      <c r="B5" s="45"/>
      <c r="C5" s="45"/>
      <c r="D5" s="46"/>
    </row>
    <row r="6" spans="1:4" ht="15" customHeight="1" thickBot="1" x14ac:dyDescent="0.2">
      <c r="A6" s="47"/>
      <c r="B6" s="48" t="s">
        <v>38</v>
      </c>
      <c r="C6" s="48" t="s">
        <v>37</v>
      </c>
      <c r="D6" s="48" t="s">
        <v>36</v>
      </c>
    </row>
    <row r="7" spans="1:4" ht="15" customHeight="1" x14ac:dyDescent="0.15">
      <c r="A7" s="49" t="s">
        <v>2</v>
      </c>
      <c r="B7" s="50">
        <f>SUM(B8:B13)</f>
        <v>986509930</v>
      </c>
      <c r="C7" s="50">
        <f>SUM(C8:C13)</f>
        <v>698783612</v>
      </c>
      <c r="D7" s="50">
        <f>B7-C7</f>
        <v>287726318</v>
      </c>
    </row>
    <row r="8" spans="1:4" ht="15" customHeight="1" x14ac:dyDescent="0.15">
      <c r="A8" s="51" t="s">
        <v>3</v>
      </c>
      <c r="B8" s="52">
        <v>346991338</v>
      </c>
      <c r="C8" s="52">
        <v>391994266</v>
      </c>
      <c r="D8" s="53">
        <f t="shared" ref="D8:D37" si="0">B8-C8</f>
        <v>-45002928</v>
      </c>
    </row>
    <row r="9" spans="1:4" ht="15" customHeight="1" x14ac:dyDescent="0.15">
      <c r="A9" s="51" t="s">
        <v>4</v>
      </c>
      <c r="B9" s="52">
        <v>222658580</v>
      </c>
      <c r="C9" s="52">
        <v>306197576</v>
      </c>
      <c r="D9" s="53">
        <f t="shared" si="0"/>
        <v>-83538996</v>
      </c>
    </row>
    <row r="10" spans="1:4" ht="15" customHeight="1" x14ac:dyDescent="0.15">
      <c r="A10" s="51" t="s">
        <v>5</v>
      </c>
      <c r="B10" s="52">
        <v>5000</v>
      </c>
      <c r="C10" s="52">
        <v>71770</v>
      </c>
      <c r="D10" s="53">
        <f t="shared" si="0"/>
        <v>-66770</v>
      </c>
    </row>
    <row r="11" spans="1:4" ht="15" customHeight="1" x14ac:dyDescent="0.15">
      <c r="A11" s="51" t="s">
        <v>6</v>
      </c>
      <c r="B11" s="52">
        <v>520000</v>
      </c>
      <c r="C11" s="52">
        <v>520000</v>
      </c>
      <c r="D11" s="52">
        <f t="shared" si="0"/>
        <v>0</v>
      </c>
    </row>
    <row r="12" spans="1:4" ht="15" customHeight="1" x14ac:dyDescent="0.15">
      <c r="A12" s="51" t="s">
        <v>7</v>
      </c>
      <c r="B12" s="52">
        <v>416291613</v>
      </c>
      <c r="C12" s="52">
        <v>0</v>
      </c>
      <c r="D12" s="52">
        <f t="shared" si="0"/>
        <v>416291613</v>
      </c>
    </row>
    <row r="13" spans="1:4" ht="15" customHeight="1" thickBot="1" x14ac:dyDescent="0.2">
      <c r="A13" s="54" t="s">
        <v>8</v>
      </c>
      <c r="B13" s="55">
        <v>43399</v>
      </c>
      <c r="C13" s="55">
        <v>0</v>
      </c>
      <c r="D13" s="55">
        <f t="shared" si="0"/>
        <v>43399</v>
      </c>
    </row>
    <row r="14" spans="1:4" ht="15" customHeight="1" x14ac:dyDescent="0.15">
      <c r="A14" s="49" t="s">
        <v>9</v>
      </c>
      <c r="B14" s="50">
        <f>B15+B19</f>
        <v>2021479931</v>
      </c>
      <c r="C14" s="50">
        <f>C15+C19</f>
        <v>1617803820</v>
      </c>
      <c r="D14" s="50">
        <f t="shared" si="0"/>
        <v>403676111</v>
      </c>
    </row>
    <row r="15" spans="1:4" ht="15" customHeight="1" x14ac:dyDescent="0.15">
      <c r="A15" s="56" t="s">
        <v>10</v>
      </c>
      <c r="B15" s="57">
        <f>B16+B17-B18</f>
        <v>1756665866</v>
      </c>
      <c r="C15" s="57">
        <f>C16+C17-C18</f>
        <v>1415858725</v>
      </c>
      <c r="D15" s="57">
        <f t="shared" si="0"/>
        <v>340807141</v>
      </c>
    </row>
    <row r="16" spans="1:4" ht="15" customHeight="1" x14ac:dyDescent="0.15">
      <c r="A16" s="51" t="s">
        <v>11</v>
      </c>
      <c r="B16" s="52">
        <v>1949678736</v>
      </c>
      <c r="C16" s="52">
        <v>1637558736</v>
      </c>
      <c r="D16" s="52">
        <f t="shared" si="0"/>
        <v>312120000</v>
      </c>
    </row>
    <row r="17" spans="1:4" ht="15" customHeight="1" x14ac:dyDescent="0.15">
      <c r="A17" s="51" t="s">
        <v>12</v>
      </c>
      <c r="B17" s="52">
        <v>414558330</v>
      </c>
      <c r="C17" s="52">
        <v>324558330</v>
      </c>
      <c r="D17" s="52">
        <f t="shared" si="0"/>
        <v>90000000</v>
      </c>
    </row>
    <row r="18" spans="1:4" ht="15" customHeight="1" x14ac:dyDescent="0.15">
      <c r="A18" s="58" t="s">
        <v>156</v>
      </c>
      <c r="B18" s="59">
        <v>607571200</v>
      </c>
      <c r="C18" s="59">
        <v>546258341</v>
      </c>
      <c r="D18" s="59">
        <f t="shared" si="0"/>
        <v>61312859</v>
      </c>
    </row>
    <row r="19" spans="1:4" ht="15" customHeight="1" x14ac:dyDescent="0.15">
      <c r="A19" s="56" t="s">
        <v>13</v>
      </c>
      <c r="B19" s="57">
        <v>264814065</v>
      </c>
      <c r="C19" s="57">
        <v>201945095</v>
      </c>
      <c r="D19" s="57">
        <f t="shared" si="0"/>
        <v>62868970</v>
      </c>
    </row>
    <row r="20" spans="1:4" ht="15" customHeight="1" x14ac:dyDescent="0.15">
      <c r="A20" s="51" t="s">
        <v>14</v>
      </c>
      <c r="B20" s="52">
        <v>71237800</v>
      </c>
      <c r="C20" s="52">
        <v>68473920</v>
      </c>
      <c r="D20" s="52">
        <f t="shared" si="0"/>
        <v>2763880</v>
      </c>
    </row>
    <row r="21" spans="1:4" ht="15" customHeight="1" x14ac:dyDescent="0.15">
      <c r="A21" s="51" t="s">
        <v>15</v>
      </c>
      <c r="B21" s="52">
        <v>39990286</v>
      </c>
      <c r="C21" s="52">
        <v>39990286</v>
      </c>
      <c r="D21" s="52">
        <f t="shared" si="0"/>
        <v>0</v>
      </c>
    </row>
    <row r="22" spans="1:4" ht="15" customHeight="1" x14ac:dyDescent="0.15">
      <c r="A22" s="51" t="s">
        <v>16</v>
      </c>
      <c r="B22" s="52">
        <v>44699000</v>
      </c>
      <c r="C22" s="52">
        <v>18455000</v>
      </c>
      <c r="D22" s="52">
        <f t="shared" si="0"/>
        <v>26244000</v>
      </c>
    </row>
    <row r="23" spans="1:4" ht="15" customHeight="1" x14ac:dyDescent="0.15">
      <c r="A23" s="51" t="s">
        <v>17</v>
      </c>
      <c r="B23" s="52">
        <v>25153962</v>
      </c>
      <c r="C23" s="52">
        <v>25153962</v>
      </c>
      <c r="D23" s="52">
        <f t="shared" si="0"/>
        <v>0</v>
      </c>
    </row>
    <row r="24" spans="1:4" ht="15" customHeight="1" x14ac:dyDescent="0.15">
      <c r="A24" s="51" t="s">
        <v>18</v>
      </c>
      <c r="B24" s="52">
        <v>109492571</v>
      </c>
      <c r="C24" s="52">
        <v>96115551</v>
      </c>
      <c r="D24" s="52">
        <f t="shared" si="0"/>
        <v>13377020</v>
      </c>
    </row>
    <row r="25" spans="1:4" ht="15" customHeight="1" x14ac:dyDescent="0.15">
      <c r="A25" s="51" t="s">
        <v>19</v>
      </c>
      <c r="B25" s="52">
        <v>52767611</v>
      </c>
      <c r="C25" s="52">
        <v>37093111</v>
      </c>
      <c r="D25" s="52">
        <f t="shared" si="0"/>
        <v>15674500</v>
      </c>
    </row>
    <row r="26" spans="1:4" ht="15" customHeight="1" x14ac:dyDescent="0.15">
      <c r="A26" s="51" t="s">
        <v>29</v>
      </c>
      <c r="B26" s="52">
        <v>768000</v>
      </c>
      <c r="C26" s="52">
        <v>768000</v>
      </c>
      <c r="D26" s="52">
        <f t="shared" si="0"/>
        <v>0</v>
      </c>
    </row>
    <row r="27" spans="1:4" ht="15" customHeight="1" x14ac:dyDescent="0.15">
      <c r="A27" s="51" t="s">
        <v>20</v>
      </c>
      <c r="B27" s="52">
        <v>951668</v>
      </c>
      <c r="C27" s="52">
        <v>740368</v>
      </c>
      <c r="D27" s="52">
        <f t="shared" si="0"/>
        <v>211300</v>
      </c>
    </row>
    <row r="28" spans="1:4" ht="15" customHeight="1" x14ac:dyDescent="0.15">
      <c r="A28" s="51" t="s">
        <v>21</v>
      </c>
      <c r="B28" s="52">
        <v>20000</v>
      </c>
      <c r="C28" s="52">
        <v>20000</v>
      </c>
      <c r="D28" s="52">
        <f t="shared" si="0"/>
        <v>0</v>
      </c>
    </row>
    <row r="29" spans="1:4" ht="15" customHeight="1" x14ac:dyDescent="0.15">
      <c r="A29" s="51" t="s">
        <v>27</v>
      </c>
      <c r="B29" s="52">
        <v>70000000</v>
      </c>
      <c r="C29" s="52">
        <v>50000000</v>
      </c>
      <c r="D29" s="52">
        <f t="shared" si="0"/>
        <v>20000000</v>
      </c>
    </row>
    <row r="30" spans="1:4" ht="15" customHeight="1" x14ac:dyDescent="0.15">
      <c r="A30" s="51" t="s">
        <v>22</v>
      </c>
      <c r="B30" s="52">
        <v>14653080</v>
      </c>
      <c r="C30" s="52">
        <v>13678020</v>
      </c>
      <c r="D30" s="52">
        <f t="shared" si="0"/>
        <v>975060</v>
      </c>
    </row>
    <row r="31" spans="1:4" ht="15" customHeight="1" x14ac:dyDescent="0.15">
      <c r="A31" s="51" t="s">
        <v>23</v>
      </c>
      <c r="B31" s="52">
        <v>26353237</v>
      </c>
      <c r="C31" s="52">
        <v>21482383</v>
      </c>
      <c r="D31" s="52">
        <f t="shared" si="0"/>
        <v>4870854</v>
      </c>
    </row>
    <row r="32" spans="1:4" ht="15" customHeight="1" x14ac:dyDescent="0.15">
      <c r="A32" s="51" t="s">
        <v>28</v>
      </c>
      <c r="B32" s="52">
        <v>21693403</v>
      </c>
      <c r="C32" s="52">
        <v>20399465</v>
      </c>
      <c r="D32" s="52">
        <f t="shared" si="0"/>
        <v>1293938</v>
      </c>
    </row>
    <row r="33" spans="1:4" ht="15" customHeight="1" x14ac:dyDescent="0.15">
      <c r="A33" s="51" t="s">
        <v>24</v>
      </c>
      <c r="B33" s="52">
        <v>12910412</v>
      </c>
      <c r="C33" s="52">
        <v>10237030</v>
      </c>
      <c r="D33" s="52">
        <f t="shared" si="0"/>
        <v>2673382</v>
      </c>
    </row>
    <row r="34" spans="1:4" ht="15" customHeight="1" x14ac:dyDescent="0.15">
      <c r="A34" s="51" t="s">
        <v>25</v>
      </c>
      <c r="B34" s="52">
        <v>21448169</v>
      </c>
      <c r="C34" s="52">
        <v>18530570</v>
      </c>
      <c r="D34" s="52">
        <f t="shared" si="0"/>
        <v>2917599</v>
      </c>
    </row>
    <row r="35" spans="1:4" ht="15" customHeight="1" x14ac:dyDescent="0.15">
      <c r="A35" s="51" t="s">
        <v>26</v>
      </c>
      <c r="B35" s="52">
        <v>81746692</v>
      </c>
      <c r="C35" s="52">
        <v>77125675</v>
      </c>
      <c r="D35" s="52">
        <f t="shared" si="0"/>
        <v>4621017</v>
      </c>
    </row>
    <row r="36" spans="1:4" ht="15" customHeight="1" thickBot="1" x14ac:dyDescent="0.2">
      <c r="A36" s="51" t="s">
        <v>30</v>
      </c>
      <c r="B36" s="52">
        <v>768000</v>
      </c>
      <c r="C36" s="52">
        <v>768000</v>
      </c>
      <c r="D36" s="52">
        <f t="shared" si="0"/>
        <v>0</v>
      </c>
    </row>
    <row r="37" spans="1:4" ht="15" customHeight="1" thickBot="1" x14ac:dyDescent="0.2">
      <c r="A37" s="47" t="s">
        <v>31</v>
      </c>
      <c r="B37" s="60">
        <f>B7+B14</f>
        <v>3007989861</v>
      </c>
      <c r="C37" s="60">
        <f>C7+C14</f>
        <v>2316587432</v>
      </c>
      <c r="D37" s="60">
        <f t="shared" si="0"/>
        <v>691402429</v>
      </c>
    </row>
    <row r="38" spans="1:4" x14ac:dyDescent="0.15">
      <c r="A38" s="43"/>
      <c r="B38" s="43"/>
      <c r="C38" s="43"/>
      <c r="D38" s="43"/>
    </row>
    <row r="39" spans="1:4" x14ac:dyDescent="0.15">
      <c r="A39" s="43"/>
      <c r="B39" s="43"/>
      <c r="C39" s="43"/>
      <c r="D39" s="43"/>
    </row>
    <row r="40" spans="1:4" x14ac:dyDescent="0.15">
      <c r="A40" s="61"/>
      <c r="B40" s="61"/>
      <c r="C40" s="61"/>
      <c r="D40" s="61"/>
    </row>
  </sheetData>
  <mergeCells count="3">
    <mergeCell ref="A1:D1"/>
    <mergeCell ref="A2:C2"/>
    <mergeCell ref="A5:D5"/>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election activeCell="F6" sqref="F6"/>
    </sheetView>
  </sheetViews>
  <sheetFormatPr defaultRowHeight="13.5" x14ac:dyDescent="0.15"/>
  <cols>
    <col min="1" max="1" width="31.25" customWidth="1"/>
    <col min="2" max="4" width="18.75" customWidth="1"/>
  </cols>
  <sheetData>
    <row r="1" spans="1:4" ht="27.75" customHeight="1" x14ac:dyDescent="0.15">
      <c r="A1" s="40"/>
      <c r="B1" s="40"/>
      <c r="C1" s="40"/>
      <c r="D1" s="40"/>
    </row>
    <row r="2" spans="1:4" ht="15" customHeight="1" x14ac:dyDescent="0.15">
      <c r="A2" s="62"/>
      <c r="B2" s="62"/>
      <c r="C2" s="62"/>
      <c r="D2" s="63"/>
    </row>
    <row r="3" spans="1:4" ht="15" customHeight="1" x14ac:dyDescent="0.15">
      <c r="A3" s="61"/>
      <c r="B3" s="61"/>
      <c r="C3" s="61"/>
      <c r="D3" s="61"/>
    </row>
    <row r="4" spans="1:4" ht="15" customHeight="1" thickBot="1" x14ac:dyDescent="0.2">
      <c r="A4" s="61"/>
      <c r="B4" s="61"/>
      <c r="C4" s="61"/>
      <c r="D4" s="63"/>
    </row>
    <row r="5" spans="1:4" ht="15" customHeight="1" thickBot="1" x14ac:dyDescent="0.2">
      <c r="A5" s="45" t="s">
        <v>40</v>
      </c>
      <c r="B5" s="45"/>
      <c r="C5" s="45"/>
      <c r="D5" s="45"/>
    </row>
    <row r="6" spans="1:4" ht="15" customHeight="1" thickBot="1" x14ac:dyDescent="0.2">
      <c r="A6" s="47"/>
      <c r="B6" s="48" t="s">
        <v>38</v>
      </c>
      <c r="C6" s="48" t="s">
        <v>37</v>
      </c>
      <c r="D6" s="48" t="s">
        <v>36</v>
      </c>
    </row>
    <row r="7" spans="1:4" ht="15" customHeight="1" x14ac:dyDescent="0.15">
      <c r="A7" s="49" t="s">
        <v>41</v>
      </c>
      <c r="B7" s="50">
        <f>SUM(B8:B12)</f>
        <v>735422832</v>
      </c>
      <c r="C7" s="50">
        <f>SUM(C8:C12)</f>
        <v>298476891</v>
      </c>
      <c r="D7" s="50">
        <f>B7-C7</f>
        <v>436945941</v>
      </c>
    </row>
    <row r="8" spans="1:4" ht="15" customHeight="1" x14ac:dyDescent="0.15">
      <c r="A8" s="51" t="s">
        <v>42</v>
      </c>
      <c r="B8" s="52">
        <v>422291613</v>
      </c>
      <c r="C8" s="52">
        <v>0</v>
      </c>
      <c r="D8" s="53">
        <f t="shared" ref="D8:D31" si="0">B8-C8</f>
        <v>422291613</v>
      </c>
    </row>
    <row r="9" spans="1:4" ht="15" customHeight="1" x14ac:dyDescent="0.15">
      <c r="A9" s="51" t="s">
        <v>43</v>
      </c>
      <c r="B9" s="52">
        <v>272510198</v>
      </c>
      <c r="C9" s="52">
        <v>253681516</v>
      </c>
      <c r="D9" s="53">
        <f t="shared" si="0"/>
        <v>18828682</v>
      </c>
    </row>
    <row r="10" spans="1:4" ht="15" customHeight="1" x14ac:dyDescent="0.15">
      <c r="A10" s="51" t="s">
        <v>44</v>
      </c>
      <c r="B10" s="52">
        <v>33426000</v>
      </c>
      <c r="C10" s="52">
        <v>36886000</v>
      </c>
      <c r="D10" s="53">
        <f t="shared" si="0"/>
        <v>-3460000</v>
      </c>
    </row>
    <row r="11" spans="1:4" ht="15" customHeight="1" x14ac:dyDescent="0.15">
      <c r="A11" s="51" t="s">
        <v>46</v>
      </c>
      <c r="B11" s="52">
        <v>7180021</v>
      </c>
      <c r="C11" s="52">
        <v>6944375</v>
      </c>
      <c r="D11" s="52">
        <f t="shared" si="0"/>
        <v>235646</v>
      </c>
    </row>
    <row r="12" spans="1:4" ht="15" customHeight="1" thickBot="1" x14ac:dyDescent="0.2">
      <c r="A12" s="54" t="s">
        <v>45</v>
      </c>
      <c r="B12" s="55">
        <v>15000</v>
      </c>
      <c r="C12" s="55">
        <v>965000</v>
      </c>
      <c r="D12" s="67">
        <f t="shared" si="0"/>
        <v>-950000</v>
      </c>
    </row>
    <row r="13" spans="1:4" ht="15" customHeight="1" x14ac:dyDescent="0.15">
      <c r="A13" s="49" t="s">
        <v>47</v>
      </c>
      <c r="B13" s="50">
        <f>SUM(B14:B15)</f>
        <v>515734080</v>
      </c>
      <c r="C13" s="50">
        <f>SUM(C14:C15)</f>
        <v>461438020</v>
      </c>
      <c r="D13" s="50">
        <f t="shared" si="0"/>
        <v>54296060</v>
      </c>
    </row>
    <row r="14" spans="1:4" ht="15" customHeight="1" x14ac:dyDescent="0.15">
      <c r="A14" s="51" t="s">
        <v>48</v>
      </c>
      <c r="B14" s="52">
        <v>501081000</v>
      </c>
      <c r="C14" s="52">
        <v>447760000</v>
      </c>
      <c r="D14" s="52">
        <f t="shared" si="0"/>
        <v>53321000</v>
      </c>
    </row>
    <row r="15" spans="1:4" ht="15" customHeight="1" thickBot="1" x14ac:dyDescent="0.2">
      <c r="A15" s="51" t="s">
        <v>49</v>
      </c>
      <c r="B15" s="52">
        <v>14653080</v>
      </c>
      <c r="C15" s="52">
        <v>13678020</v>
      </c>
      <c r="D15" s="52">
        <f t="shared" si="0"/>
        <v>975060</v>
      </c>
    </row>
    <row r="16" spans="1:4" ht="15" customHeight="1" thickBot="1" x14ac:dyDescent="0.2">
      <c r="A16" s="47" t="s">
        <v>50</v>
      </c>
      <c r="B16" s="60">
        <f>B7+B13</f>
        <v>1251156912</v>
      </c>
      <c r="C16" s="60">
        <f>C7+C13</f>
        <v>759914911</v>
      </c>
      <c r="D16" s="60">
        <f t="shared" si="0"/>
        <v>491242001</v>
      </c>
    </row>
    <row r="17" spans="1:4" ht="15" customHeight="1" thickBot="1" x14ac:dyDescent="0.2">
      <c r="A17" s="68"/>
      <c r="B17" s="69"/>
      <c r="C17" s="69"/>
      <c r="D17" s="70"/>
    </row>
    <row r="18" spans="1:4" ht="15" customHeight="1" thickBot="1" x14ac:dyDescent="0.2">
      <c r="A18" s="68" t="s">
        <v>51</v>
      </c>
      <c r="B18" s="69"/>
      <c r="C18" s="69"/>
      <c r="D18" s="70"/>
    </row>
    <row r="19" spans="1:4" ht="15" customHeight="1" x14ac:dyDescent="0.15">
      <c r="A19" s="49" t="s">
        <v>52</v>
      </c>
      <c r="B19" s="50">
        <v>208628330</v>
      </c>
      <c r="C19" s="50">
        <v>219967134</v>
      </c>
      <c r="D19" s="71">
        <f t="shared" si="0"/>
        <v>-11338804</v>
      </c>
    </row>
    <row r="20" spans="1:4" ht="15" customHeight="1" x14ac:dyDescent="0.15">
      <c r="A20" s="56" t="s">
        <v>53</v>
      </c>
      <c r="B20" s="57">
        <v>208628330</v>
      </c>
      <c r="C20" s="57">
        <v>219967134</v>
      </c>
      <c r="D20" s="72">
        <f t="shared" ref="D20" si="1">B20-C20</f>
        <v>-11338804</v>
      </c>
    </row>
    <row r="21" spans="1:4" ht="15" customHeight="1" x14ac:dyDescent="0.15">
      <c r="A21" s="56" t="s">
        <v>54</v>
      </c>
      <c r="B21" s="57">
        <v>536671501</v>
      </c>
      <c r="C21" s="57">
        <v>424029620</v>
      </c>
      <c r="D21" s="72">
        <f t="shared" si="0"/>
        <v>112641881</v>
      </c>
    </row>
    <row r="22" spans="1:4" ht="15" customHeight="1" x14ac:dyDescent="0.15">
      <c r="A22" s="56" t="s">
        <v>55</v>
      </c>
      <c r="B22" s="57">
        <v>536671501</v>
      </c>
      <c r="C22" s="57">
        <v>424029620</v>
      </c>
      <c r="D22" s="72">
        <f t="shared" ref="D22" si="2">B22-C22</f>
        <v>112641881</v>
      </c>
    </row>
    <row r="23" spans="1:4" ht="15" customHeight="1" x14ac:dyDescent="0.15">
      <c r="A23" s="56" t="s">
        <v>56</v>
      </c>
      <c r="B23" s="57">
        <v>100000000</v>
      </c>
      <c r="C23" s="57">
        <v>78000000</v>
      </c>
      <c r="D23" s="72">
        <f t="shared" si="0"/>
        <v>22000000</v>
      </c>
    </row>
    <row r="24" spans="1:4" ht="15" customHeight="1" x14ac:dyDescent="0.15">
      <c r="A24" s="56" t="s">
        <v>57</v>
      </c>
      <c r="B24" s="57">
        <v>100000000</v>
      </c>
      <c r="C24" s="57">
        <v>78000000</v>
      </c>
      <c r="D24" s="72">
        <f t="shared" ref="D24" si="3">B24-C24</f>
        <v>22000000</v>
      </c>
    </row>
    <row r="25" spans="1:4" ht="15" customHeight="1" x14ac:dyDescent="0.15">
      <c r="A25" s="56" t="s">
        <v>58</v>
      </c>
      <c r="B25" s="57">
        <v>911533118</v>
      </c>
      <c r="C25" s="57">
        <v>834675767</v>
      </c>
      <c r="D25" s="72">
        <f t="shared" si="0"/>
        <v>76857351</v>
      </c>
    </row>
    <row r="26" spans="1:4" ht="15" customHeight="1" x14ac:dyDescent="0.15">
      <c r="A26" s="65" t="s">
        <v>60</v>
      </c>
      <c r="B26" s="73">
        <v>911533118</v>
      </c>
      <c r="C26" s="73">
        <v>834675767</v>
      </c>
      <c r="D26" s="74">
        <f t="shared" ref="D26" si="4">B26-C26</f>
        <v>76857351</v>
      </c>
    </row>
    <row r="27" spans="1:4" ht="15" customHeight="1" x14ac:dyDescent="0.15">
      <c r="A27" s="51" t="s">
        <v>61</v>
      </c>
      <c r="B27" s="52">
        <v>87518547</v>
      </c>
      <c r="C27" s="52">
        <v>98326980</v>
      </c>
      <c r="D27" s="53">
        <f t="shared" si="0"/>
        <v>-10808433</v>
      </c>
    </row>
    <row r="28" spans="1:4" ht="15" customHeight="1" x14ac:dyDescent="0.15">
      <c r="A28" s="51" t="s">
        <v>158</v>
      </c>
      <c r="B28" s="52">
        <v>0</v>
      </c>
      <c r="C28" s="52">
        <v>0</v>
      </c>
      <c r="D28" s="53">
        <f t="shared" si="0"/>
        <v>0</v>
      </c>
    </row>
    <row r="29" spans="1:4" ht="15" customHeight="1" thickBot="1" x14ac:dyDescent="0.2">
      <c r="A29" s="51" t="s">
        <v>59</v>
      </c>
      <c r="B29" s="52">
        <v>0</v>
      </c>
      <c r="C29" s="52">
        <v>0</v>
      </c>
      <c r="D29" s="53">
        <f t="shared" si="0"/>
        <v>0</v>
      </c>
    </row>
    <row r="30" spans="1:4" ht="15" customHeight="1" thickBot="1" x14ac:dyDescent="0.2">
      <c r="A30" s="75" t="s">
        <v>157</v>
      </c>
      <c r="B30" s="76">
        <v>1756832949</v>
      </c>
      <c r="C30" s="76">
        <v>1556672521</v>
      </c>
      <c r="D30" s="76">
        <f t="shared" si="0"/>
        <v>200160428</v>
      </c>
    </row>
    <row r="31" spans="1:4" ht="14.25" thickBot="1" x14ac:dyDescent="0.2">
      <c r="A31" s="66" t="s">
        <v>62</v>
      </c>
      <c r="B31" s="77">
        <f>B16+B30</f>
        <v>3007989861</v>
      </c>
      <c r="C31" s="77">
        <f>C16+C30</f>
        <v>2316587432</v>
      </c>
      <c r="D31" s="60">
        <f t="shared" si="0"/>
        <v>691402429</v>
      </c>
    </row>
    <row r="32" spans="1:4" x14ac:dyDescent="0.15">
      <c r="A32" s="43"/>
      <c r="B32" s="43"/>
      <c r="C32" s="43"/>
      <c r="D32" s="43"/>
    </row>
    <row r="33" spans="1:4" x14ac:dyDescent="0.15">
      <c r="A33" s="43" t="s">
        <v>159</v>
      </c>
      <c r="B33" s="43"/>
      <c r="C33" s="43"/>
      <c r="D33" s="43"/>
    </row>
    <row r="34" spans="1:4" x14ac:dyDescent="0.15">
      <c r="A34" s="43"/>
      <c r="B34" s="43"/>
      <c r="C34" s="43"/>
      <c r="D34" s="43"/>
    </row>
    <row r="35" spans="1:4" x14ac:dyDescent="0.15">
      <c r="A35" s="61"/>
      <c r="B35" s="61"/>
      <c r="C35" s="61"/>
      <c r="D35" s="61"/>
    </row>
    <row r="36" spans="1:4" x14ac:dyDescent="0.15">
      <c r="A36" s="61"/>
      <c r="B36" s="61"/>
      <c r="C36" s="61"/>
      <c r="D36" s="61"/>
    </row>
    <row r="37" spans="1:4" x14ac:dyDescent="0.15">
      <c r="A37" s="61"/>
      <c r="B37" s="61"/>
      <c r="C37" s="61"/>
      <c r="D37" s="61"/>
    </row>
    <row r="38" spans="1:4" x14ac:dyDescent="0.15">
      <c r="A38" s="61"/>
      <c r="B38" s="61"/>
      <c r="C38" s="61"/>
      <c r="D38" s="61"/>
    </row>
    <row r="39" spans="1:4" x14ac:dyDescent="0.15">
      <c r="A39" s="61"/>
      <c r="B39" s="61"/>
      <c r="C39" s="61"/>
      <c r="D39" s="61"/>
    </row>
  </sheetData>
  <mergeCells count="5">
    <mergeCell ref="A1:D1"/>
    <mergeCell ref="A2:C2"/>
    <mergeCell ref="A5:D5"/>
    <mergeCell ref="A17:D17"/>
    <mergeCell ref="A18:D18"/>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tabSelected="1" topLeftCell="A25" workbookViewId="0">
      <selection activeCell="J53" sqref="J53"/>
    </sheetView>
  </sheetViews>
  <sheetFormatPr defaultRowHeight="13.5" x14ac:dyDescent="0.15"/>
  <cols>
    <col min="1" max="2" width="3.75" customWidth="1"/>
    <col min="3" max="3" width="20.75" customWidth="1"/>
    <col min="4" max="6" width="18.5" customWidth="1"/>
    <col min="7" max="7" width="9.125" customWidth="1"/>
  </cols>
  <sheetData>
    <row r="1" spans="1:7" ht="28.5" customHeight="1" x14ac:dyDescent="0.15">
      <c r="A1" s="40" t="s">
        <v>119</v>
      </c>
      <c r="B1" s="40"/>
      <c r="C1" s="40"/>
      <c r="D1" s="40"/>
      <c r="E1" s="40"/>
      <c r="F1" s="40"/>
      <c r="G1" s="40"/>
    </row>
    <row r="2" spans="1:7" x14ac:dyDescent="0.15">
      <c r="A2" s="78" t="s">
        <v>166</v>
      </c>
      <c r="B2" s="78"/>
      <c r="C2" s="78"/>
      <c r="D2" s="78"/>
      <c r="E2" s="78"/>
      <c r="F2" s="78"/>
      <c r="G2" s="42"/>
    </row>
    <row r="3" spans="1:7" x14ac:dyDescent="0.15">
      <c r="A3" s="43" t="s">
        <v>63</v>
      </c>
      <c r="B3" s="43"/>
      <c r="C3" s="43"/>
      <c r="D3" s="43"/>
      <c r="E3" s="43"/>
      <c r="F3" s="43"/>
      <c r="G3" s="43"/>
    </row>
    <row r="4" spans="1:7" ht="14.25" thickBot="1" x14ac:dyDescent="0.2">
      <c r="A4" s="43" t="s">
        <v>118</v>
      </c>
      <c r="B4" s="43"/>
      <c r="C4" s="43"/>
      <c r="D4" s="43"/>
      <c r="E4" s="43"/>
      <c r="F4" s="42" t="s">
        <v>117</v>
      </c>
      <c r="G4" s="61"/>
    </row>
    <row r="5" spans="1:7" ht="14.25" thickBot="1" x14ac:dyDescent="0.2">
      <c r="A5" s="45" t="s">
        <v>163</v>
      </c>
      <c r="B5" s="45"/>
      <c r="C5" s="45"/>
      <c r="D5" s="48" t="s">
        <v>160</v>
      </c>
      <c r="E5" s="48" t="s">
        <v>161</v>
      </c>
      <c r="F5" s="79" t="s">
        <v>162</v>
      </c>
      <c r="G5" s="80"/>
    </row>
    <row r="6" spans="1:7" ht="13.5" customHeight="1" x14ac:dyDescent="0.15">
      <c r="A6" s="81" t="s">
        <v>120</v>
      </c>
      <c r="B6" s="82" t="s">
        <v>108</v>
      </c>
      <c r="C6" s="83" t="s">
        <v>66</v>
      </c>
      <c r="D6" s="76">
        <v>487913528</v>
      </c>
      <c r="E6" s="84">
        <v>493171208</v>
      </c>
      <c r="F6" s="85">
        <f>D6-E6</f>
        <v>-5257680</v>
      </c>
      <c r="G6" s="65"/>
    </row>
    <row r="7" spans="1:7" x14ac:dyDescent="0.15">
      <c r="A7" s="86"/>
      <c r="B7" s="87"/>
      <c r="C7" s="83" t="s">
        <v>67</v>
      </c>
      <c r="D7" s="52">
        <v>114864997</v>
      </c>
      <c r="E7" s="84">
        <v>118411289</v>
      </c>
      <c r="F7" s="88">
        <f t="shared" ref="F7:F12" si="0">D7-E7</f>
        <v>-3546292</v>
      </c>
      <c r="G7" s="65"/>
    </row>
    <row r="8" spans="1:7" x14ac:dyDescent="0.15">
      <c r="A8" s="86"/>
      <c r="B8" s="87"/>
      <c r="C8" s="83" t="s">
        <v>69</v>
      </c>
      <c r="D8" s="52">
        <v>54742993</v>
      </c>
      <c r="E8" s="84">
        <v>54211156</v>
      </c>
      <c r="F8" s="88">
        <f t="shared" si="0"/>
        <v>531837</v>
      </c>
      <c r="G8" s="65"/>
    </row>
    <row r="9" spans="1:7" x14ac:dyDescent="0.15">
      <c r="A9" s="86"/>
      <c r="B9" s="87"/>
      <c r="C9" s="83" t="s">
        <v>70</v>
      </c>
      <c r="D9" s="52">
        <v>43461274</v>
      </c>
      <c r="E9" s="84">
        <v>43985787</v>
      </c>
      <c r="F9" s="88">
        <f t="shared" si="0"/>
        <v>-524513</v>
      </c>
      <c r="G9" s="65"/>
    </row>
    <row r="10" spans="1:7" x14ac:dyDescent="0.15">
      <c r="A10" s="86"/>
      <c r="B10" s="87"/>
      <c r="C10" s="83" t="s">
        <v>71</v>
      </c>
      <c r="D10" s="52">
        <v>2503352</v>
      </c>
      <c r="E10" s="84">
        <v>1972000</v>
      </c>
      <c r="F10" s="88">
        <f t="shared" si="0"/>
        <v>531352</v>
      </c>
      <c r="G10" s="65"/>
    </row>
    <row r="11" spans="1:7" x14ac:dyDescent="0.15">
      <c r="A11" s="86"/>
      <c r="B11" s="87"/>
      <c r="C11" s="83" t="s">
        <v>72</v>
      </c>
      <c r="D11" s="52">
        <v>2094143</v>
      </c>
      <c r="E11" s="84">
        <v>2017223</v>
      </c>
      <c r="F11" s="88">
        <f t="shared" si="0"/>
        <v>76920</v>
      </c>
      <c r="G11" s="65"/>
    </row>
    <row r="12" spans="1:7" ht="14.25" thickBot="1" x14ac:dyDescent="0.2">
      <c r="A12" s="86"/>
      <c r="B12" s="87"/>
      <c r="C12" s="89" t="s">
        <v>121</v>
      </c>
      <c r="D12" s="55">
        <v>35089471</v>
      </c>
      <c r="E12" s="84">
        <v>24194189</v>
      </c>
      <c r="F12" s="88">
        <f t="shared" si="0"/>
        <v>10895282</v>
      </c>
      <c r="G12" s="65"/>
    </row>
    <row r="13" spans="1:7" ht="14.25" thickBot="1" x14ac:dyDescent="0.2">
      <c r="A13" s="86"/>
      <c r="B13" s="90"/>
      <c r="C13" s="91" t="s">
        <v>122</v>
      </c>
      <c r="D13" s="60">
        <f>SUM(D6:D12)</f>
        <v>740669758</v>
      </c>
      <c r="E13" s="92">
        <f>SUM(E6:E12)</f>
        <v>737962852</v>
      </c>
      <c r="F13" s="93">
        <f>SUM(F6:F12)</f>
        <v>2706906</v>
      </c>
      <c r="G13" s="65"/>
    </row>
    <row r="14" spans="1:7" x14ac:dyDescent="0.15">
      <c r="A14" s="86"/>
      <c r="B14" s="82" t="s">
        <v>109</v>
      </c>
      <c r="C14" s="83" t="s">
        <v>79</v>
      </c>
      <c r="D14" s="52">
        <v>423064881</v>
      </c>
      <c r="E14" s="84">
        <v>415868079</v>
      </c>
      <c r="F14" s="88">
        <f t="shared" ref="F14:F18" si="1">D14-E14</f>
        <v>7196802</v>
      </c>
      <c r="G14" s="65"/>
    </row>
    <row r="15" spans="1:7" x14ac:dyDescent="0.15">
      <c r="A15" s="86"/>
      <c r="B15" s="87"/>
      <c r="C15" s="83" t="s">
        <v>80</v>
      </c>
      <c r="D15" s="52">
        <v>37025711</v>
      </c>
      <c r="E15" s="84">
        <v>38362270</v>
      </c>
      <c r="F15" s="88">
        <f t="shared" si="1"/>
        <v>-1336559</v>
      </c>
      <c r="G15" s="65"/>
    </row>
    <row r="16" spans="1:7" x14ac:dyDescent="0.15">
      <c r="A16" s="86"/>
      <c r="B16" s="87"/>
      <c r="C16" s="83" t="s">
        <v>81</v>
      </c>
      <c r="D16" s="52">
        <v>94865516</v>
      </c>
      <c r="E16" s="84">
        <v>96421046</v>
      </c>
      <c r="F16" s="88">
        <f t="shared" si="1"/>
        <v>-1555530</v>
      </c>
      <c r="G16" s="65"/>
    </row>
    <row r="17" spans="1:7" x14ac:dyDescent="0.15">
      <c r="A17" s="86"/>
      <c r="B17" s="87"/>
      <c r="C17" s="83" t="s">
        <v>123</v>
      </c>
      <c r="D17" s="52">
        <v>77689649</v>
      </c>
      <c r="E17" s="84">
        <v>77631278</v>
      </c>
      <c r="F17" s="88">
        <f t="shared" si="1"/>
        <v>58371</v>
      </c>
      <c r="G17" s="65"/>
    </row>
    <row r="18" spans="1:7" ht="14.25" thickBot="1" x14ac:dyDescent="0.2">
      <c r="A18" s="86"/>
      <c r="B18" s="87"/>
      <c r="C18" s="83" t="s">
        <v>124</v>
      </c>
      <c r="D18" s="52">
        <v>2126820</v>
      </c>
      <c r="E18" s="84">
        <v>2193320</v>
      </c>
      <c r="F18" s="88">
        <f t="shared" si="1"/>
        <v>-66500</v>
      </c>
      <c r="G18" s="65"/>
    </row>
    <row r="19" spans="1:7" ht="14.25" thickBot="1" x14ac:dyDescent="0.2">
      <c r="A19" s="86"/>
      <c r="B19" s="87"/>
      <c r="C19" s="94" t="s">
        <v>125</v>
      </c>
      <c r="D19" s="60">
        <f>SUM(D14:D18)</f>
        <v>634772577</v>
      </c>
      <c r="E19" s="92">
        <f>SUM(E14:E18)</f>
        <v>630475993</v>
      </c>
      <c r="F19" s="93">
        <f>SUM(F14:F18)</f>
        <v>4296584</v>
      </c>
      <c r="G19" s="65"/>
    </row>
    <row r="20" spans="1:7" ht="14.25" thickBot="1" x14ac:dyDescent="0.2">
      <c r="A20" s="86"/>
      <c r="B20" s="94" t="s">
        <v>126</v>
      </c>
      <c r="C20" s="91"/>
      <c r="D20" s="60">
        <f>D13-D19</f>
        <v>105897181</v>
      </c>
      <c r="E20" s="92">
        <f>E13-E19</f>
        <v>107486859</v>
      </c>
      <c r="F20" s="95">
        <f>F13-F19</f>
        <v>-1589678</v>
      </c>
      <c r="G20" s="65"/>
    </row>
    <row r="21" spans="1:7" ht="13.5" customHeight="1" x14ac:dyDescent="0.15">
      <c r="A21" s="82" t="s">
        <v>127</v>
      </c>
      <c r="B21" s="96" t="s">
        <v>65</v>
      </c>
      <c r="C21" s="83" t="s">
        <v>128</v>
      </c>
      <c r="D21" s="52">
        <v>593927</v>
      </c>
      <c r="E21" s="84">
        <v>994350</v>
      </c>
      <c r="F21" s="88">
        <f t="shared" ref="F21:F24" si="2">D21-E21</f>
        <v>-400423</v>
      </c>
      <c r="G21" s="65"/>
    </row>
    <row r="22" spans="1:7" x14ac:dyDescent="0.15">
      <c r="A22" s="87"/>
      <c r="B22" s="97"/>
      <c r="C22" s="83" t="s">
        <v>129</v>
      </c>
      <c r="D22" s="52">
        <v>88425</v>
      </c>
      <c r="E22" s="84">
        <v>70247</v>
      </c>
      <c r="F22" s="88">
        <f t="shared" si="2"/>
        <v>18178</v>
      </c>
      <c r="G22" s="65"/>
    </row>
    <row r="23" spans="1:7" x14ac:dyDescent="0.15">
      <c r="A23" s="87"/>
      <c r="B23" s="97"/>
      <c r="C23" s="83" t="s">
        <v>130</v>
      </c>
      <c r="D23" s="52">
        <v>0</v>
      </c>
      <c r="E23" s="84">
        <v>2600000</v>
      </c>
      <c r="F23" s="88">
        <f t="shared" si="2"/>
        <v>-2600000</v>
      </c>
      <c r="G23" s="65"/>
    </row>
    <row r="24" spans="1:7" ht="14.25" thickBot="1" x14ac:dyDescent="0.2">
      <c r="A24" s="87"/>
      <c r="B24" s="97"/>
      <c r="C24" s="83" t="s">
        <v>131</v>
      </c>
      <c r="D24" s="52">
        <v>9000000</v>
      </c>
      <c r="E24" s="84">
        <v>54900000</v>
      </c>
      <c r="F24" s="88">
        <f t="shared" si="2"/>
        <v>-45900000</v>
      </c>
      <c r="G24" s="65"/>
    </row>
    <row r="25" spans="1:7" ht="14.25" thickBot="1" x14ac:dyDescent="0.2">
      <c r="A25" s="87"/>
      <c r="B25" s="98"/>
      <c r="C25" s="91" t="s">
        <v>132</v>
      </c>
      <c r="D25" s="60">
        <f>SUM(D21:D24)</f>
        <v>9682352</v>
      </c>
      <c r="E25" s="92">
        <f>SUM(E21:E24)</f>
        <v>58564597</v>
      </c>
      <c r="F25" s="95">
        <f>SUM(F21:F24)</f>
        <v>-48882245</v>
      </c>
      <c r="G25" s="65"/>
    </row>
    <row r="26" spans="1:7" x14ac:dyDescent="0.15">
      <c r="A26" s="87"/>
      <c r="B26" s="96" t="s">
        <v>78</v>
      </c>
      <c r="C26" s="83" t="s">
        <v>133</v>
      </c>
      <c r="D26" s="52">
        <v>8757634</v>
      </c>
      <c r="E26" s="84">
        <v>9532476</v>
      </c>
      <c r="F26" s="88">
        <f t="shared" ref="F26:F29" si="3">D26-E26</f>
        <v>-774842</v>
      </c>
      <c r="G26" s="65"/>
    </row>
    <row r="27" spans="1:7" x14ac:dyDescent="0.15">
      <c r="A27" s="87"/>
      <c r="B27" s="97"/>
      <c r="C27" s="83" t="s">
        <v>134</v>
      </c>
      <c r="D27" s="52">
        <v>0</v>
      </c>
      <c r="E27" s="84">
        <v>2600000</v>
      </c>
      <c r="F27" s="88">
        <f t="shared" si="3"/>
        <v>-2600000</v>
      </c>
      <c r="G27" s="65"/>
    </row>
    <row r="28" spans="1:7" x14ac:dyDescent="0.15">
      <c r="A28" s="87"/>
      <c r="B28" s="97"/>
      <c r="C28" s="83" t="s">
        <v>135</v>
      </c>
      <c r="D28" s="52">
        <v>9000000</v>
      </c>
      <c r="E28" s="84">
        <v>54900000</v>
      </c>
      <c r="F28" s="88">
        <f t="shared" si="3"/>
        <v>-45900000</v>
      </c>
      <c r="G28" s="65"/>
    </row>
    <row r="29" spans="1:7" ht="14.25" thickBot="1" x14ac:dyDescent="0.2">
      <c r="A29" s="87"/>
      <c r="B29" s="97"/>
      <c r="C29" s="83" t="s">
        <v>136</v>
      </c>
      <c r="D29" s="52">
        <v>956000</v>
      </c>
      <c r="E29" s="84">
        <v>692000</v>
      </c>
      <c r="F29" s="88">
        <f t="shared" si="3"/>
        <v>264000</v>
      </c>
      <c r="G29" s="65"/>
    </row>
    <row r="30" spans="1:7" ht="14.25" thickBot="1" x14ac:dyDescent="0.2">
      <c r="A30" s="87"/>
      <c r="B30" s="98"/>
      <c r="C30" s="99" t="s">
        <v>137</v>
      </c>
      <c r="D30" s="76">
        <f>SUM(D26:D29)</f>
        <v>18713634</v>
      </c>
      <c r="E30" s="100">
        <f t="shared" ref="E30:F30" si="4">SUM(E26:E29)</f>
        <v>67724476</v>
      </c>
      <c r="F30" s="85">
        <f t="shared" si="4"/>
        <v>-49010842</v>
      </c>
      <c r="G30" s="65"/>
    </row>
    <row r="31" spans="1:7" ht="14.25" thickBot="1" x14ac:dyDescent="0.2">
      <c r="A31" s="90"/>
      <c r="B31" s="91" t="s">
        <v>138</v>
      </c>
      <c r="C31" s="91"/>
      <c r="D31" s="101">
        <f>D25-D30</f>
        <v>-9031282</v>
      </c>
      <c r="E31" s="102">
        <f t="shared" ref="E31:F32" si="5">E25-E30</f>
        <v>-9159879</v>
      </c>
      <c r="F31" s="95">
        <f t="shared" si="5"/>
        <v>128597</v>
      </c>
      <c r="G31" s="65"/>
    </row>
    <row r="32" spans="1:7" ht="14.25" customHeight="1" thickBot="1" x14ac:dyDescent="0.2">
      <c r="A32" s="68" t="s">
        <v>164</v>
      </c>
      <c r="B32" s="69"/>
      <c r="C32" s="70"/>
      <c r="D32" s="101">
        <v>96865899</v>
      </c>
      <c r="E32" s="102">
        <v>98326980</v>
      </c>
      <c r="F32" s="95">
        <f>D32-E32</f>
        <v>-1461081</v>
      </c>
      <c r="G32" s="65"/>
    </row>
    <row r="33" spans="1:7" x14ac:dyDescent="0.15">
      <c r="A33" s="86" t="s">
        <v>139</v>
      </c>
      <c r="B33" s="87" t="s">
        <v>65</v>
      </c>
      <c r="C33" s="83" t="s">
        <v>89</v>
      </c>
      <c r="D33" s="52">
        <v>146825000</v>
      </c>
      <c r="E33" s="84">
        <v>0</v>
      </c>
      <c r="F33" s="103">
        <f t="shared" ref="F33:F34" si="6">D33-E33</f>
        <v>146825000</v>
      </c>
      <c r="G33" s="65"/>
    </row>
    <row r="34" spans="1:7" ht="14.25" thickBot="1" x14ac:dyDescent="0.2">
      <c r="A34" s="86"/>
      <c r="B34" s="87"/>
      <c r="C34" s="83" t="s">
        <v>140</v>
      </c>
      <c r="D34" s="52">
        <v>559000</v>
      </c>
      <c r="E34" s="84">
        <v>252000</v>
      </c>
      <c r="F34" s="103">
        <f t="shared" si="6"/>
        <v>307000</v>
      </c>
      <c r="G34" s="65"/>
    </row>
    <row r="35" spans="1:7" ht="14.25" thickBot="1" x14ac:dyDescent="0.2">
      <c r="A35" s="86"/>
      <c r="B35" s="90"/>
      <c r="C35" s="91" t="s">
        <v>141</v>
      </c>
      <c r="D35" s="60">
        <f>SUM(D33:D34)</f>
        <v>147384000</v>
      </c>
      <c r="E35" s="92">
        <f t="shared" ref="E35:F35" si="7">SUM(E33:E34)</f>
        <v>252000</v>
      </c>
      <c r="F35" s="93">
        <f t="shared" si="7"/>
        <v>147132000</v>
      </c>
      <c r="G35" s="65"/>
    </row>
    <row r="36" spans="1:7" x14ac:dyDescent="0.15">
      <c r="A36" s="86"/>
      <c r="B36" s="82" t="s">
        <v>78</v>
      </c>
      <c r="C36" s="89" t="s">
        <v>142</v>
      </c>
      <c r="D36" s="52">
        <v>147731352</v>
      </c>
      <c r="E36" s="84">
        <v>252000</v>
      </c>
      <c r="F36" s="103">
        <f t="shared" ref="F36:F37" si="8">D36-E36</f>
        <v>147479352</v>
      </c>
      <c r="G36" s="65"/>
    </row>
    <row r="37" spans="1:7" ht="14.25" thickBot="1" x14ac:dyDescent="0.2">
      <c r="A37" s="86"/>
      <c r="B37" s="87"/>
      <c r="C37" s="83" t="s">
        <v>143</v>
      </c>
      <c r="D37" s="52">
        <v>9000000</v>
      </c>
      <c r="E37" s="84">
        <v>0</v>
      </c>
      <c r="F37" s="103">
        <f t="shared" si="8"/>
        <v>9000000</v>
      </c>
      <c r="G37" s="65"/>
    </row>
    <row r="38" spans="1:7" ht="14.25" thickBot="1" x14ac:dyDescent="0.2">
      <c r="A38" s="86"/>
      <c r="B38" s="90"/>
      <c r="C38" s="99" t="s">
        <v>144</v>
      </c>
      <c r="D38" s="76">
        <f>SUM(D36:D37)</f>
        <v>156731352</v>
      </c>
      <c r="E38" s="100">
        <f>SUM(E36:E37)</f>
        <v>252000</v>
      </c>
      <c r="F38" s="104">
        <f>SUM(F36:F37)</f>
        <v>156479352</v>
      </c>
      <c r="G38" s="65"/>
    </row>
    <row r="39" spans="1:7" ht="14.25" thickBot="1" x14ac:dyDescent="0.2">
      <c r="A39" s="105"/>
      <c r="B39" s="94" t="s">
        <v>145</v>
      </c>
      <c r="C39" s="91"/>
      <c r="D39" s="101">
        <f>D35-D38</f>
        <v>-9347352</v>
      </c>
      <c r="E39" s="102">
        <f>E35-E38</f>
        <v>0</v>
      </c>
      <c r="F39" s="95">
        <f>F35-F38</f>
        <v>-9347352</v>
      </c>
      <c r="G39" s="65"/>
    </row>
    <row r="40" spans="1:7" ht="14.25" thickBot="1" x14ac:dyDescent="0.2">
      <c r="A40" s="94" t="s">
        <v>165</v>
      </c>
      <c r="B40" s="91"/>
      <c r="C40" s="91"/>
      <c r="D40" s="60">
        <f>D20+D31+D39</f>
        <v>87518547</v>
      </c>
      <c r="E40" s="60">
        <f t="shared" ref="E40:F40" si="9">E20+E31+E39</f>
        <v>98326980</v>
      </c>
      <c r="F40" s="95">
        <f t="shared" si="9"/>
        <v>-10808433</v>
      </c>
      <c r="G40" s="65"/>
    </row>
    <row r="41" spans="1:7" ht="14.25" thickBot="1" x14ac:dyDescent="0.2">
      <c r="A41" s="82" t="s">
        <v>152</v>
      </c>
      <c r="B41" s="91" t="s">
        <v>146</v>
      </c>
      <c r="C41" s="91"/>
      <c r="D41" s="60">
        <v>834675767</v>
      </c>
      <c r="E41" s="92">
        <v>756348787</v>
      </c>
      <c r="F41" s="93">
        <f>D41-E41</f>
        <v>78326980</v>
      </c>
      <c r="G41" s="65"/>
    </row>
    <row r="42" spans="1:7" ht="14.25" thickBot="1" x14ac:dyDescent="0.2">
      <c r="A42" s="87"/>
      <c r="B42" s="91" t="s">
        <v>147</v>
      </c>
      <c r="C42" s="91"/>
      <c r="D42" s="60">
        <v>922194314</v>
      </c>
      <c r="E42" s="92">
        <v>854675767</v>
      </c>
      <c r="F42" s="93">
        <f>D42-E42</f>
        <v>67518547</v>
      </c>
      <c r="G42" s="65"/>
    </row>
    <row r="43" spans="1:7" x14ac:dyDescent="0.15">
      <c r="A43" s="87"/>
      <c r="B43" s="106" t="s">
        <v>148</v>
      </c>
      <c r="C43" s="43"/>
      <c r="D43" s="76">
        <v>11338804</v>
      </c>
      <c r="E43" s="107">
        <v>0</v>
      </c>
      <c r="F43" s="104">
        <f t="shared" ref="F43:F46" si="10">D43-E43</f>
        <v>11338804</v>
      </c>
      <c r="G43" s="108"/>
    </row>
    <row r="44" spans="1:7" x14ac:dyDescent="0.15">
      <c r="A44" s="87"/>
      <c r="B44" s="106" t="s">
        <v>149</v>
      </c>
      <c r="C44" s="43"/>
      <c r="D44" s="52">
        <v>0</v>
      </c>
      <c r="E44" s="107">
        <v>0</v>
      </c>
      <c r="F44" s="103">
        <f t="shared" si="10"/>
        <v>0</v>
      </c>
      <c r="G44" s="108"/>
    </row>
    <row r="45" spans="1:7" x14ac:dyDescent="0.15">
      <c r="A45" s="87"/>
      <c r="B45" s="106" t="s">
        <v>150</v>
      </c>
      <c r="C45" s="43"/>
      <c r="D45" s="52">
        <v>8000000</v>
      </c>
      <c r="E45" s="107">
        <v>0</v>
      </c>
      <c r="F45" s="103">
        <f t="shared" si="10"/>
        <v>8000000</v>
      </c>
      <c r="G45" s="108"/>
    </row>
    <row r="46" spans="1:7" x14ac:dyDescent="0.15">
      <c r="A46" s="87"/>
      <c r="B46" s="106" t="s">
        <v>151</v>
      </c>
      <c r="C46" s="43"/>
      <c r="D46" s="52">
        <v>30000000</v>
      </c>
      <c r="E46" s="107">
        <v>20000000</v>
      </c>
      <c r="F46" s="103">
        <f t="shared" si="10"/>
        <v>10000000</v>
      </c>
      <c r="G46" s="108"/>
    </row>
    <row r="47" spans="1:7" x14ac:dyDescent="0.15">
      <c r="A47" s="87"/>
      <c r="B47" s="43"/>
      <c r="C47" s="43"/>
      <c r="D47" s="51"/>
      <c r="E47" s="43"/>
      <c r="F47" s="65"/>
      <c r="G47" s="108"/>
    </row>
    <row r="48" spans="1:7" x14ac:dyDescent="0.15">
      <c r="A48" s="87"/>
      <c r="B48" s="61"/>
      <c r="C48" s="61"/>
      <c r="D48" s="64"/>
      <c r="E48" s="61"/>
      <c r="F48" s="108"/>
      <c r="G48" s="108"/>
    </row>
    <row r="49" spans="1:7" ht="14.25" thickBot="1" x14ac:dyDescent="0.2">
      <c r="A49" s="87"/>
      <c r="B49" s="61"/>
      <c r="C49" s="61"/>
      <c r="D49" s="64"/>
      <c r="E49" s="61"/>
      <c r="F49" s="108"/>
      <c r="G49" s="108"/>
    </row>
    <row r="50" spans="1:7" ht="14.25" thickBot="1" x14ac:dyDescent="0.2">
      <c r="A50" s="90"/>
      <c r="B50" s="94" t="s">
        <v>58</v>
      </c>
      <c r="C50" s="109"/>
      <c r="D50" s="60">
        <v>911533118</v>
      </c>
      <c r="E50" s="92">
        <v>834675767</v>
      </c>
      <c r="F50" s="93">
        <f t="shared" ref="F50" si="11">D50-E50</f>
        <v>76857351</v>
      </c>
      <c r="G50" s="108"/>
    </row>
    <row r="51" spans="1:7" x14ac:dyDescent="0.15">
      <c r="A51" s="43" t="s">
        <v>153</v>
      </c>
      <c r="B51" s="43"/>
      <c r="C51" s="43"/>
      <c r="D51" s="43"/>
      <c r="E51" s="43"/>
      <c r="F51" s="99"/>
      <c r="G51" s="110"/>
    </row>
    <row r="52" spans="1:7" x14ac:dyDescent="0.15">
      <c r="A52" s="43" t="s">
        <v>154</v>
      </c>
      <c r="B52" s="43"/>
      <c r="C52" s="43"/>
      <c r="D52" s="43"/>
      <c r="E52" s="43"/>
      <c r="F52" s="43"/>
      <c r="G52" s="61"/>
    </row>
    <row r="53" spans="1:7" x14ac:dyDescent="0.15">
      <c r="A53" s="43" t="s">
        <v>155</v>
      </c>
      <c r="B53" s="43"/>
      <c r="C53" s="43"/>
      <c r="D53" s="43"/>
      <c r="E53" s="43"/>
      <c r="F53" s="43"/>
      <c r="G53" s="61"/>
    </row>
    <row r="54" spans="1:7" x14ac:dyDescent="0.15">
      <c r="A54" s="61"/>
      <c r="B54" s="61"/>
      <c r="C54" s="61"/>
      <c r="D54" s="61"/>
      <c r="E54" s="61"/>
      <c r="F54" s="61"/>
      <c r="G54" s="61"/>
    </row>
    <row r="55" spans="1:7" x14ac:dyDescent="0.15">
      <c r="A55" s="61"/>
      <c r="B55" s="61"/>
      <c r="C55" s="61"/>
      <c r="D55" s="61"/>
      <c r="E55" s="61"/>
      <c r="F55" s="61"/>
      <c r="G55" s="61"/>
    </row>
    <row r="56" spans="1:7" x14ac:dyDescent="0.15">
      <c r="A56" s="61"/>
      <c r="B56" s="61"/>
      <c r="C56" s="61"/>
      <c r="D56" s="61"/>
      <c r="E56" s="61"/>
      <c r="F56" s="61"/>
      <c r="G56" s="61"/>
    </row>
    <row r="57" spans="1:7" x14ac:dyDescent="0.15">
      <c r="A57" s="61"/>
      <c r="B57" s="61"/>
      <c r="C57" s="61"/>
      <c r="D57" s="61"/>
      <c r="E57" s="61"/>
      <c r="F57" s="61"/>
      <c r="G57" s="61"/>
    </row>
    <row r="58" spans="1:7" x14ac:dyDescent="0.15">
      <c r="A58" s="61"/>
      <c r="B58" s="61"/>
      <c r="C58" s="61"/>
      <c r="D58" s="61"/>
      <c r="E58" s="61"/>
      <c r="F58" s="61"/>
      <c r="G58" s="61"/>
    </row>
    <row r="59" spans="1:7" x14ac:dyDescent="0.15">
      <c r="A59" s="61"/>
      <c r="B59" s="61"/>
      <c r="C59" s="61"/>
      <c r="D59" s="61"/>
      <c r="E59" s="61"/>
      <c r="F59" s="61"/>
      <c r="G59" s="61"/>
    </row>
  </sheetData>
  <mergeCells count="14">
    <mergeCell ref="A1:G1"/>
    <mergeCell ref="A2:F2"/>
    <mergeCell ref="A5:C5"/>
    <mergeCell ref="A6:A20"/>
    <mergeCell ref="B6:B13"/>
    <mergeCell ref="B14:B19"/>
    <mergeCell ref="A41:A50"/>
    <mergeCell ref="A21:A31"/>
    <mergeCell ref="B21:B25"/>
    <mergeCell ref="B26:B30"/>
    <mergeCell ref="A33:A39"/>
    <mergeCell ref="B33:B35"/>
    <mergeCell ref="B36:B38"/>
    <mergeCell ref="A32:C32"/>
  </mergeCells>
  <phoneticPr fontId="2"/>
  <pageMargins left="0.70866141732283472" right="0.31496062992125984"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workbookViewId="0">
      <selection sqref="A1:G1"/>
    </sheetView>
  </sheetViews>
  <sheetFormatPr defaultRowHeight="13.5" x14ac:dyDescent="0.15"/>
  <cols>
    <col min="1" max="2" width="3.75" customWidth="1"/>
    <col min="3" max="3" width="20.75" customWidth="1"/>
    <col min="4" max="7" width="14.375" customWidth="1"/>
  </cols>
  <sheetData>
    <row r="1" spans="1:7" ht="28.5" customHeight="1" x14ac:dyDescent="0.15">
      <c r="A1" s="25" t="s">
        <v>114</v>
      </c>
      <c r="B1" s="26"/>
      <c r="C1" s="26"/>
      <c r="D1" s="26"/>
      <c r="E1" s="26"/>
      <c r="F1" s="26"/>
      <c r="G1" s="26"/>
    </row>
    <row r="2" spans="1:7" x14ac:dyDescent="0.15">
      <c r="A2" s="36" t="s">
        <v>115</v>
      </c>
      <c r="B2" s="36"/>
      <c r="C2" s="36"/>
      <c r="D2" s="36"/>
      <c r="E2" s="36"/>
      <c r="F2" s="36"/>
      <c r="G2" s="24" t="s">
        <v>116</v>
      </c>
    </row>
    <row r="3" spans="1:7" x14ac:dyDescent="0.15">
      <c r="A3" s="1" t="s">
        <v>63</v>
      </c>
      <c r="B3" s="1"/>
      <c r="C3" s="1"/>
      <c r="D3" s="1"/>
      <c r="E3" s="1"/>
      <c r="F3" s="1"/>
      <c r="G3" s="1"/>
    </row>
    <row r="4" spans="1:7" ht="14.25" thickBot="1" x14ac:dyDescent="0.2">
      <c r="A4" s="1" t="s">
        <v>118</v>
      </c>
      <c r="B4" s="1"/>
      <c r="C4" s="1"/>
      <c r="D4" s="1"/>
      <c r="E4" s="1"/>
      <c r="F4" s="1"/>
      <c r="G4" s="24" t="s">
        <v>117</v>
      </c>
    </row>
    <row r="5" spans="1:7" ht="14.25" thickBot="1" x14ac:dyDescent="0.2">
      <c r="A5" s="37" t="s">
        <v>107</v>
      </c>
      <c r="B5" s="37"/>
      <c r="C5" s="37"/>
      <c r="D5" s="2" t="s">
        <v>103</v>
      </c>
      <c r="E5" s="2" t="s">
        <v>104</v>
      </c>
      <c r="F5" s="2" t="s">
        <v>105</v>
      </c>
      <c r="G5" s="2" t="s">
        <v>106</v>
      </c>
    </row>
    <row r="6" spans="1:7" ht="13.5" customHeight="1" x14ac:dyDescent="0.15">
      <c r="A6" s="33" t="s">
        <v>64</v>
      </c>
      <c r="B6" s="27" t="s">
        <v>108</v>
      </c>
      <c r="C6" s="3" t="s">
        <v>66</v>
      </c>
      <c r="D6" s="4">
        <v>556727000</v>
      </c>
      <c r="E6" s="5">
        <v>487913528</v>
      </c>
      <c r="F6" s="4">
        <f>D6-E6</f>
        <v>68813472</v>
      </c>
      <c r="G6" s="6"/>
    </row>
    <row r="7" spans="1:7" x14ac:dyDescent="0.15">
      <c r="A7" s="34"/>
      <c r="B7" s="28"/>
      <c r="C7" s="3" t="s">
        <v>67</v>
      </c>
      <c r="D7" s="7">
        <v>122000000</v>
      </c>
      <c r="E7" s="5">
        <v>114864997</v>
      </c>
      <c r="F7" s="7">
        <f t="shared" ref="F7:F16" si="0">D7-E7</f>
        <v>7135003</v>
      </c>
      <c r="G7" s="6"/>
    </row>
    <row r="8" spans="1:7" x14ac:dyDescent="0.15">
      <c r="A8" s="34"/>
      <c r="B8" s="28"/>
      <c r="C8" s="3" t="s">
        <v>68</v>
      </c>
      <c r="D8" s="7">
        <v>300000</v>
      </c>
      <c r="E8" s="5">
        <v>0</v>
      </c>
      <c r="F8" s="7">
        <f t="shared" si="0"/>
        <v>300000</v>
      </c>
      <c r="G8" s="6"/>
    </row>
    <row r="9" spans="1:7" x14ac:dyDescent="0.15">
      <c r="A9" s="34"/>
      <c r="B9" s="28"/>
      <c r="C9" s="3" t="s">
        <v>69</v>
      </c>
      <c r="D9" s="7">
        <v>58000000</v>
      </c>
      <c r="E9" s="5">
        <v>54742993</v>
      </c>
      <c r="F9" s="7">
        <f t="shared" si="0"/>
        <v>3257007</v>
      </c>
      <c r="G9" s="6"/>
    </row>
    <row r="10" spans="1:7" x14ac:dyDescent="0.15">
      <c r="A10" s="34"/>
      <c r="B10" s="28"/>
      <c r="C10" s="3" t="s">
        <v>70</v>
      </c>
      <c r="D10" s="7">
        <v>47798000</v>
      </c>
      <c r="E10" s="5">
        <v>43461274</v>
      </c>
      <c r="F10" s="7">
        <f t="shared" si="0"/>
        <v>4336726</v>
      </c>
      <c r="G10" s="6"/>
    </row>
    <row r="11" spans="1:7" x14ac:dyDescent="0.15">
      <c r="A11" s="34"/>
      <c r="B11" s="28"/>
      <c r="C11" s="3" t="s">
        <v>71</v>
      </c>
      <c r="D11" s="7">
        <v>2640000</v>
      </c>
      <c r="E11" s="5">
        <v>2503352</v>
      </c>
      <c r="F11" s="7">
        <f t="shared" si="0"/>
        <v>136648</v>
      </c>
      <c r="G11" s="6"/>
    </row>
    <row r="12" spans="1:7" x14ac:dyDescent="0.15">
      <c r="A12" s="34"/>
      <c r="B12" s="28"/>
      <c r="C12" s="3" t="s">
        <v>72</v>
      </c>
      <c r="D12" s="7">
        <v>5582010</v>
      </c>
      <c r="E12" s="5">
        <v>2426403</v>
      </c>
      <c r="F12" s="7">
        <f t="shared" si="0"/>
        <v>3155607</v>
      </c>
      <c r="G12" s="6"/>
    </row>
    <row r="13" spans="1:7" x14ac:dyDescent="0.15">
      <c r="A13" s="34"/>
      <c r="B13" s="28"/>
      <c r="C13" s="3" t="s">
        <v>73</v>
      </c>
      <c r="D13" s="7">
        <v>593927</v>
      </c>
      <c r="E13" s="5">
        <v>593927</v>
      </c>
      <c r="F13" s="7">
        <f t="shared" si="0"/>
        <v>0</v>
      </c>
      <c r="G13" s="6"/>
    </row>
    <row r="14" spans="1:7" x14ac:dyDescent="0.15">
      <c r="A14" s="34"/>
      <c r="B14" s="28"/>
      <c r="C14" s="3" t="s">
        <v>74</v>
      </c>
      <c r="D14" s="7">
        <v>114400</v>
      </c>
      <c r="E14" s="5">
        <v>88425</v>
      </c>
      <c r="F14" s="7">
        <f t="shared" si="0"/>
        <v>25975</v>
      </c>
      <c r="G14" s="6"/>
    </row>
    <row r="15" spans="1:7" x14ac:dyDescent="0.15">
      <c r="A15" s="34"/>
      <c r="B15" s="28"/>
      <c r="C15" s="3" t="s">
        <v>75</v>
      </c>
      <c r="D15" s="7">
        <v>5000000</v>
      </c>
      <c r="E15" s="5">
        <v>0</v>
      </c>
      <c r="F15" s="7">
        <f t="shared" si="0"/>
        <v>5000000</v>
      </c>
      <c r="G15" s="6"/>
    </row>
    <row r="16" spans="1:7" ht="14.25" thickBot="1" x14ac:dyDescent="0.2">
      <c r="A16" s="34"/>
      <c r="B16" s="28"/>
      <c r="C16" s="3" t="s">
        <v>76</v>
      </c>
      <c r="D16" s="7">
        <v>71794395</v>
      </c>
      <c r="E16" s="5">
        <v>9000000</v>
      </c>
      <c r="F16" s="7">
        <f t="shared" si="0"/>
        <v>62794395</v>
      </c>
      <c r="G16" s="6"/>
    </row>
    <row r="17" spans="1:7" ht="14.25" thickBot="1" x14ac:dyDescent="0.2">
      <c r="A17" s="34"/>
      <c r="B17" s="29"/>
      <c r="C17" s="8" t="s">
        <v>77</v>
      </c>
      <c r="D17" s="9">
        <f>SUM(D6:D16)</f>
        <v>870549732</v>
      </c>
      <c r="E17" s="10">
        <f t="shared" ref="E17:F17" si="1">SUM(E6:E16)</f>
        <v>715594899</v>
      </c>
      <c r="F17" s="9">
        <f t="shared" si="1"/>
        <v>154954833</v>
      </c>
      <c r="G17" s="11"/>
    </row>
    <row r="18" spans="1:7" x14ac:dyDescent="0.15">
      <c r="A18" s="34"/>
      <c r="B18" s="27" t="s">
        <v>109</v>
      </c>
      <c r="C18" s="3" t="s">
        <v>79</v>
      </c>
      <c r="D18" s="7">
        <v>473030000</v>
      </c>
      <c r="E18" s="5">
        <v>423397141</v>
      </c>
      <c r="F18" s="7">
        <f t="shared" ref="F18:F24" si="2">D18-E18</f>
        <v>49632859</v>
      </c>
      <c r="G18" s="6"/>
    </row>
    <row r="19" spans="1:7" x14ac:dyDescent="0.15">
      <c r="A19" s="34"/>
      <c r="B19" s="28"/>
      <c r="C19" s="3" t="s">
        <v>80</v>
      </c>
      <c r="D19" s="7">
        <v>61515000</v>
      </c>
      <c r="E19" s="5">
        <v>39152531</v>
      </c>
      <c r="F19" s="7">
        <f t="shared" si="2"/>
        <v>22362469</v>
      </c>
      <c r="G19" s="6"/>
    </row>
    <row r="20" spans="1:7" x14ac:dyDescent="0.15">
      <c r="A20" s="34"/>
      <c r="B20" s="28"/>
      <c r="C20" s="3" t="s">
        <v>81</v>
      </c>
      <c r="D20" s="7">
        <v>108056000</v>
      </c>
      <c r="E20" s="5">
        <v>94865516</v>
      </c>
      <c r="F20" s="7">
        <f t="shared" si="2"/>
        <v>13190484</v>
      </c>
      <c r="G20" s="6"/>
    </row>
    <row r="21" spans="1:7" x14ac:dyDescent="0.15">
      <c r="A21" s="34"/>
      <c r="B21" s="28"/>
      <c r="C21" s="3" t="s">
        <v>82</v>
      </c>
      <c r="D21" s="7">
        <v>8769204</v>
      </c>
      <c r="E21" s="5">
        <v>8757634</v>
      </c>
      <c r="F21" s="7">
        <f t="shared" si="2"/>
        <v>11570</v>
      </c>
      <c r="G21" s="6"/>
    </row>
    <row r="22" spans="1:7" x14ac:dyDescent="0.15">
      <c r="A22" s="34"/>
      <c r="B22" s="28"/>
      <c r="C22" s="3" t="s">
        <v>83</v>
      </c>
      <c r="D22" s="7">
        <v>956000</v>
      </c>
      <c r="E22" s="5">
        <v>956000</v>
      </c>
      <c r="F22" s="7">
        <f t="shared" si="2"/>
        <v>0</v>
      </c>
      <c r="G22" s="6"/>
    </row>
    <row r="23" spans="1:7" x14ac:dyDescent="0.15">
      <c r="A23" s="34"/>
      <c r="B23" s="28"/>
      <c r="C23" s="3" t="s">
        <v>84</v>
      </c>
      <c r="D23" s="7">
        <v>5000000</v>
      </c>
      <c r="E23" s="5">
        <v>0</v>
      </c>
      <c r="F23" s="7">
        <f t="shared" si="2"/>
        <v>5000000</v>
      </c>
      <c r="G23" s="6"/>
    </row>
    <row r="24" spans="1:7" ht="14.25" thickBot="1" x14ac:dyDescent="0.2">
      <c r="A24" s="34"/>
      <c r="B24" s="28"/>
      <c r="C24" s="3" t="s">
        <v>85</v>
      </c>
      <c r="D24" s="7">
        <v>71794395</v>
      </c>
      <c r="E24" s="5">
        <v>9000000</v>
      </c>
      <c r="F24" s="7">
        <f t="shared" si="2"/>
        <v>62794395</v>
      </c>
      <c r="G24" s="6"/>
    </row>
    <row r="25" spans="1:7" ht="14.25" thickBot="1" x14ac:dyDescent="0.2">
      <c r="A25" s="34"/>
      <c r="B25" s="28"/>
      <c r="C25" s="12" t="s">
        <v>86</v>
      </c>
      <c r="D25" s="9">
        <f>SUM(D18:D24)</f>
        <v>729120599</v>
      </c>
      <c r="E25" s="10">
        <f t="shared" ref="E25:F25" si="3">SUM(E18:E24)</f>
        <v>576128822</v>
      </c>
      <c r="F25" s="9">
        <f t="shared" si="3"/>
        <v>152991777</v>
      </c>
      <c r="G25" s="11"/>
    </row>
    <row r="26" spans="1:7" ht="14.25" thickBot="1" x14ac:dyDescent="0.2">
      <c r="A26" s="34"/>
      <c r="B26" s="12" t="s">
        <v>87</v>
      </c>
      <c r="C26" s="8"/>
      <c r="D26" s="9">
        <f>D17-D25</f>
        <v>141429133</v>
      </c>
      <c r="E26" s="10">
        <f t="shared" ref="E26:F26" si="4">E17-E25</f>
        <v>139466077</v>
      </c>
      <c r="F26" s="9">
        <f t="shared" si="4"/>
        <v>1963056</v>
      </c>
      <c r="G26" s="11"/>
    </row>
    <row r="27" spans="1:7" ht="13.5" customHeight="1" x14ac:dyDescent="0.15">
      <c r="A27" s="27" t="s">
        <v>88</v>
      </c>
      <c r="B27" s="30" t="s">
        <v>65</v>
      </c>
      <c r="C27" s="3" t="s">
        <v>89</v>
      </c>
      <c r="D27" s="7">
        <v>146900000</v>
      </c>
      <c r="E27" s="5">
        <v>146825000</v>
      </c>
      <c r="F27" s="7">
        <f t="shared" ref="F27:F28" si="5">D27-E27</f>
        <v>75000</v>
      </c>
      <c r="G27" s="6"/>
    </row>
    <row r="28" spans="1:7" x14ac:dyDescent="0.15">
      <c r="A28" s="28"/>
      <c r="B28" s="31"/>
      <c r="C28" s="3" t="s">
        <v>90</v>
      </c>
      <c r="D28" s="7">
        <v>559000</v>
      </c>
      <c r="E28" s="5">
        <v>559000</v>
      </c>
      <c r="F28" s="7">
        <f t="shared" si="5"/>
        <v>0</v>
      </c>
      <c r="G28" s="6"/>
    </row>
    <row r="29" spans="1:7" x14ac:dyDescent="0.15">
      <c r="A29" s="28"/>
      <c r="B29" s="31"/>
      <c r="C29" s="3"/>
      <c r="D29" s="7"/>
      <c r="E29" s="5"/>
      <c r="F29" s="7"/>
      <c r="G29" s="6"/>
    </row>
    <row r="30" spans="1:7" ht="14.25" thickBot="1" x14ac:dyDescent="0.2">
      <c r="A30" s="28"/>
      <c r="B30" s="31"/>
      <c r="C30" s="3"/>
      <c r="D30" s="7"/>
      <c r="E30" s="5"/>
      <c r="F30" s="7"/>
      <c r="G30" s="6"/>
    </row>
    <row r="31" spans="1:7" ht="14.25" thickBot="1" x14ac:dyDescent="0.2">
      <c r="A31" s="28"/>
      <c r="B31" s="32"/>
      <c r="C31" s="8" t="s">
        <v>91</v>
      </c>
      <c r="D31" s="9">
        <f>SUM(D27:D28)</f>
        <v>147459000</v>
      </c>
      <c r="E31" s="10">
        <f t="shared" ref="E31:F31" si="6">SUM(E27:E28)</f>
        <v>147384000</v>
      </c>
      <c r="F31" s="9">
        <f t="shared" si="6"/>
        <v>75000</v>
      </c>
      <c r="G31" s="11"/>
    </row>
    <row r="32" spans="1:7" x14ac:dyDescent="0.15">
      <c r="A32" s="28"/>
      <c r="B32" s="30" t="s">
        <v>78</v>
      </c>
      <c r="C32" s="3" t="s">
        <v>92</v>
      </c>
      <c r="D32" s="7">
        <v>460797400</v>
      </c>
      <c r="E32" s="5">
        <v>460390700</v>
      </c>
      <c r="F32" s="7">
        <f t="shared" ref="F32" si="7">D32-E32</f>
        <v>406700</v>
      </c>
      <c r="G32" s="6"/>
    </row>
    <row r="33" spans="1:7" x14ac:dyDescent="0.15">
      <c r="A33" s="28"/>
      <c r="B33" s="31"/>
      <c r="C33" s="3"/>
      <c r="D33" s="7"/>
      <c r="E33" s="5"/>
      <c r="F33" s="7"/>
      <c r="G33" s="6"/>
    </row>
    <row r="34" spans="1:7" ht="14.25" thickBot="1" x14ac:dyDescent="0.2">
      <c r="A34" s="28"/>
      <c r="B34" s="31"/>
      <c r="C34" s="3"/>
      <c r="D34" s="7"/>
      <c r="E34" s="5"/>
      <c r="F34" s="7"/>
      <c r="G34" s="6"/>
    </row>
    <row r="35" spans="1:7" ht="14.25" thickBot="1" x14ac:dyDescent="0.2">
      <c r="A35" s="28"/>
      <c r="B35" s="32"/>
      <c r="C35" s="13" t="s">
        <v>93</v>
      </c>
      <c r="D35" s="4">
        <f>SUM(D32:D34)</f>
        <v>460797400</v>
      </c>
      <c r="E35" s="14">
        <f t="shared" ref="E35:F35" si="8">SUM(E32:E34)</f>
        <v>460390700</v>
      </c>
      <c r="F35" s="4">
        <f t="shared" si="8"/>
        <v>406700</v>
      </c>
      <c r="G35" s="15"/>
    </row>
    <row r="36" spans="1:7" ht="14.25" thickBot="1" x14ac:dyDescent="0.2">
      <c r="A36" s="29"/>
      <c r="B36" s="8" t="s">
        <v>94</v>
      </c>
      <c r="C36" s="8"/>
      <c r="D36" s="16">
        <f>D31-D35</f>
        <v>-313338400</v>
      </c>
      <c r="E36" s="17">
        <f t="shared" ref="E36:F36" si="9">E31-E35</f>
        <v>-313006700</v>
      </c>
      <c r="F36" s="16">
        <f t="shared" si="9"/>
        <v>-331700</v>
      </c>
      <c r="G36" s="11"/>
    </row>
    <row r="37" spans="1:7" x14ac:dyDescent="0.15">
      <c r="A37" s="33" t="s">
        <v>102</v>
      </c>
      <c r="B37" s="27" t="s">
        <v>65</v>
      </c>
      <c r="C37" s="3" t="s">
        <v>95</v>
      </c>
      <c r="D37" s="7">
        <v>348000000</v>
      </c>
      <c r="E37" s="5">
        <v>100000000</v>
      </c>
      <c r="F37" s="7">
        <f t="shared" ref="F37" si="10">D37-E37</f>
        <v>248000000</v>
      </c>
      <c r="G37" s="6"/>
    </row>
    <row r="38" spans="1:7" ht="14.25" thickBot="1" x14ac:dyDescent="0.2">
      <c r="A38" s="34"/>
      <c r="B38" s="28"/>
      <c r="C38" s="3"/>
      <c r="D38" s="7"/>
      <c r="E38" s="5"/>
      <c r="F38" s="7"/>
      <c r="G38" s="6"/>
    </row>
    <row r="39" spans="1:7" ht="14.25" thickBot="1" x14ac:dyDescent="0.2">
      <c r="A39" s="34"/>
      <c r="B39" s="29"/>
      <c r="C39" s="8" t="s">
        <v>96</v>
      </c>
      <c r="D39" s="9">
        <f>SUM(D37:D38)</f>
        <v>348000000</v>
      </c>
      <c r="E39" s="10">
        <f t="shared" ref="E39:F39" si="11">SUM(E37:E38)</f>
        <v>100000000</v>
      </c>
      <c r="F39" s="9">
        <f t="shared" si="11"/>
        <v>248000000</v>
      </c>
      <c r="G39" s="11"/>
    </row>
    <row r="40" spans="1:7" x14ac:dyDescent="0.15">
      <c r="A40" s="34"/>
      <c r="B40" s="27" t="s">
        <v>78</v>
      </c>
      <c r="C40" s="3" t="s">
        <v>97</v>
      </c>
      <c r="D40" s="7">
        <v>46679000</v>
      </c>
      <c r="E40" s="5">
        <v>46679000</v>
      </c>
      <c r="F40" s="7">
        <f t="shared" ref="F40:F42" si="12">D40-E40</f>
        <v>0</v>
      </c>
      <c r="G40" s="6"/>
    </row>
    <row r="41" spans="1:7" x14ac:dyDescent="0.15">
      <c r="A41" s="34"/>
      <c r="B41" s="28"/>
      <c r="C41" s="3" t="s">
        <v>98</v>
      </c>
      <c r="D41" s="7">
        <v>20000000</v>
      </c>
      <c r="E41" s="5">
        <v>20000000</v>
      </c>
      <c r="F41" s="7">
        <f t="shared" si="12"/>
        <v>0</v>
      </c>
      <c r="G41" s="6"/>
    </row>
    <row r="42" spans="1:7" x14ac:dyDescent="0.15">
      <c r="A42" s="34"/>
      <c r="B42" s="28"/>
      <c r="C42" s="3" t="s">
        <v>99</v>
      </c>
      <c r="D42" s="7">
        <v>9000000</v>
      </c>
      <c r="E42" s="5">
        <v>9000000</v>
      </c>
      <c r="F42" s="7">
        <f t="shared" si="12"/>
        <v>0</v>
      </c>
      <c r="G42" s="6"/>
    </row>
    <row r="43" spans="1:7" ht="14.25" thickBot="1" x14ac:dyDescent="0.2">
      <c r="A43" s="34"/>
      <c r="B43" s="28"/>
      <c r="C43" s="3"/>
      <c r="D43" s="7"/>
      <c r="E43" s="5"/>
      <c r="F43" s="7"/>
      <c r="G43" s="6"/>
    </row>
    <row r="44" spans="1:7" ht="14.25" thickBot="1" x14ac:dyDescent="0.2">
      <c r="A44" s="34"/>
      <c r="B44" s="29"/>
      <c r="C44" s="13" t="s">
        <v>100</v>
      </c>
      <c r="D44" s="4">
        <f>SUM(D40:D43)</f>
        <v>75679000</v>
      </c>
      <c r="E44" s="14">
        <f t="shared" ref="E44:F44" si="13">SUM(E40:E43)</f>
        <v>75679000</v>
      </c>
      <c r="F44" s="4">
        <f t="shared" si="13"/>
        <v>0</v>
      </c>
      <c r="G44" s="15"/>
    </row>
    <row r="45" spans="1:7" ht="14.25" thickBot="1" x14ac:dyDescent="0.2">
      <c r="A45" s="35"/>
      <c r="B45" s="12" t="s">
        <v>101</v>
      </c>
      <c r="C45" s="8"/>
      <c r="D45" s="9">
        <f>D39-D44</f>
        <v>272321000</v>
      </c>
      <c r="E45" s="10">
        <f t="shared" ref="E45:F45" si="14">E39-E44</f>
        <v>24321000</v>
      </c>
      <c r="F45" s="9">
        <f t="shared" si="14"/>
        <v>248000000</v>
      </c>
      <c r="G45" s="11"/>
    </row>
    <row r="46" spans="1:7" x14ac:dyDescent="0.15">
      <c r="A46" s="18"/>
      <c r="B46" s="3"/>
      <c r="C46" s="3"/>
      <c r="D46" s="7"/>
      <c r="E46" s="38"/>
      <c r="F46" s="38"/>
      <c r="G46" s="6"/>
    </row>
    <row r="47" spans="1:7" ht="14.25" thickBot="1" x14ac:dyDescent="0.2">
      <c r="A47" s="19" t="s">
        <v>110</v>
      </c>
      <c r="B47" s="20"/>
      <c r="C47" s="20"/>
      <c r="D47" s="21">
        <v>100411733</v>
      </c>
      <c r="E47" s="39"/>
      <c r="F47" s="39"/>
      <c r="G47" s="22"/>
    </row>
    <row r="48" spans="1:7" ht="14.25" thickBot="1" x14ac:dyDescent="0.2">
      <c r="A48" s="12" t="s">
        <v>111</v>
      </c>
      <c r="B48" s="8"/>
      <c r="C48" s="8"/>
      <c r="D48" s="9">
        <f>D26+D36+D45-D47</f>
        <v>0</v>
      </c>
      <c r="E48" s="17">
        <f>E26+E36+E45-E47</f>
        <v>-149219623</v>
      </c>
      <c r="F48" s="9">
        <f t="shared" ref="F48" si="15">D48-E48</f>
        <v>149219623</v>
      </c>
      <c r="G48" s="11"/>
    </row>
    <row r="49" spans="1:7" ht="14.25" thickBot="1" x14ac:dyDescent="0.2">
      <c r="A49" s="1"/>
      <c r="B49" s="1"/>
      <c r="C49" s="1"/>
      <c r="D49" s="1"/>
      <c r="E49" s="1"/>
      <c r="F49" s="1"/>
      <c r="G49" s="1"/>
    </row>
    <row r="50" spans="1:7" ht="14.25" thickBot="1" x14ac:dyDescent="0.2">
      <c r="A50" s="12" t="s">
        <v>112</v>
      </c>
      <c r="B50" s="8"/>
      <c r="C50" s="8"/>
      <c r="D50" s="23">
        <v>0</v>
      </c>
      <c r="E50" s="10">
        <v>400306721</v>
      </c>
      <c r="F50" s="16">
        <f>D50-E50</f>
        <v>-400306721</v>
      </c>
      <c r="G50" s="11"/>
    </row>
    <row r="51" spans="1:7" ht="14.25" thickBot="1" x14ac:dyDescent="0.2">
      <c r="A51" s="12" t="s">
        <v>113</v>
      </c>
      <c r="B51" s="8"/>
      <c r="C51" s="8"/>
      <c r="D51" s="23">
        <v>0</v>
      </c>
      <c r="E51" s="10">
        <v>251087098</v>
      </c>
      <c r="F51" s="16">
        <f>D51-E51</f>
        <v>-251087098</v>
      </c>
      <c r="G51" s="11"/>
    </row>
  </sheetData>
  <mergeCells count="14">
    <mergeCell ref="E46:E47"/>
    <mergeCell ref="F46:F47"/>
    <mergeCell ref="A1:G1"/>
    <mergeCell ref="A2:F2"/>
    <mergeCell ref="A37:A45"/>
    <mergeCell ref="A5:C5"/>
    <mergeCell ref="B6:B17"/>
    <mergeCell ref="B18:B25"/>
    <mergeCell ref="A6:A26"/>
    <mergeCell ref="B27:B31"/>
    <mergeCell ref="B37:B39"/>
    <mergeCell ref="B32:B35"/>
    <mergeCell ref="B40:B44"/>
    <mergeCell ref="A27:A36"/>
  </mergeCell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貸借対照表　資産</vt:lpstr>
      <vt:lpstr>貸借対照表　負債</vt:lpstr>
      <vt:lpstr>事業活動収支計算書 </vt:lpstr>
      <vt:lpstr>資金収支計算書</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ひかりの里</dc:creator>
  <cp:lastModifiedBy>ひかりの里</cp:lastModifiedBy>
  <cp:lastPrinted>2015-06-30T00:35:32Z</cp:lastPrinted>
  <dcterms:created xsi:type="dcterms:W3CDTF">2015-06-24T05:36:10Z</dcterms:created>
  <dcterms:modified xsi:type="dcterms:W3CDTF">2015-06-30T00:35:46Z</dcterms:modified>
</cp:coreProperties>
</file>