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19440" windowHeight="9180"/>
  </bookViews>
  <sheets>
    <sheet name="資金収支計算書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51" i="2"/>
  <c r="F50"/>
  <c r="E48"/>
  <c r="F48" s="1"/>
  <c r="D48"/>
  <c r="E45"/>
  <c r="E44"/>
  <c r="D44"/>
  <c r="F42"/>
  <c r="F41"/>
  <c r="F40"/>
  <c r="F44" s="1"/>
  <c r="E39"/>
  <c r="D39"/>
  <c r="D45" s="1"/>
  <c r="F37"/>
  <c r="F39" s="1"/>
  <c r="F45" s="1"/>
  <c r="D36"/>
  <c r="E35"/>
  <c r="D35"/>
  <c r="F32"/>
  <c r="F35" s="1"/>
  <c r="E31"/>
  <c r="E36" s="1"/>
  <c r="D31"/>
  <c r="F28"/>
  <c r="F27"/>
  <c r="F31" s="1"/>
  <c r="F36" s="1"/>
  <c r="F24"/>
  <c r="F23"/>
  <c r="F22"/>
  <c r="F21"/>
  <c r="F20"/>
  <c r="F25" s="1"/>
  <c r="F19"/>
  <c r="F18"/>
  <c r="E25"/>
  <c r="D25"/>
  <c r="D26" s="1"/>
  <c r="F7"/>
  <c r="F8"/>
  <c r="F9"/>
  <c r="F10"/>
  <c r="F11"/>
  <c r="F12"/>
  <c r="F13"/>
  <c r="F14"/>
  <c r="F15"/>
  <c r="F16"/>
  <c r="F6"/>
  <c r="E17"/>
  <c r="E26" s="1"/>
  <c r="D17"/>
  <c r="F17" l="1"/>
  <c r="F26" s="1"/>
</calcChain>
</file>

<file path=xl/sharedStrings.xml><?xml version="1.0" encoding="utf-8"?>
<sst xmlns="http://schemas.openxmlformats.org/spreadsheetml/2006/main" count="58" uniqueCount="56">
  <si>
    <t>法人名　：　社会福祉法人　ひかりの里</t>
    <rPh sb="0" eb="2">
      <t>ホウジン</t>
    </rPh>
    <rPh sb="2" eb="3">
      <t>メイ</t>
    </rPh>
    <rPh sb="6" eb="8">
      <t>シャカイ</t>
    </rPh>
    <rPh sb="8" eb="10">
      <t>フクシ</t>
    </rPh>
    <rPh sb="10" eb="12">
      <t>ホウジン</t>
    </rPh>
    <rPh sb="17" eb="18">
      <t>サト</t>
    </rPh>
    <phoneticPr fontId="2"/>
  </si>
  <si>
    <t>経常活動による収支</t>
    <rPh sb="0" eb="2">
      <t>ケイジョウ</t>
    </rPh>
    <rPh sb="2" eb="4">
      <t>カツドウ</t>
    </rPh>
    <rPh sb="7" eb="9">
      <t>シュウシ</t>
    </rPh>
    <phoneticPr fontId="2"/>
  </si>
  <si>
    <t>収入</t>
    <rPh sb="0" eb="2">
      <t>シュウニュウ</t>
    </rPh>
    <phoneticPr fontId="2"/>
  </si>
  <si>
    <t>介護保険収入</t>
    <rPh sb="0" eb="2">
      <t>カイゴ</t>
    </rPh>
    <rPh sb="2" eb="4">
      <t>ホケン</t>
    </rPh>
    <rPh sb="4" eb="6">
      <t>シュウニュウ</t>
    </rPh>
    <phoneticPr fontId="2"/>
  </si>
  <si>
    <t>措置費収入</t>
    <rPh sb="0" eb="2">
      <t>ソチ</t>
    </rPh>
    <rPh sb="2" eb="3">
      <t>ヒ</t>
    </rPh>
    <rPh sb="3" eb="5">
      <t>シュウニュウ</t>
    </rPh>
    <phoneticPr fontId="2"/>
  </si>
  <si>
    <t>運営費収入</t>
    <rPh sb="0" eb="3">
      <t>ウンエイヒ</t>
    </rPh>
    <rPh sb="3" eb="5">
      <t>シュウニュウ</t>
    </rPh>
    <phoneticPr fontId="2"/>
  </si>
  <si>
    <t>私的契約利用料収入</t>
    <rPh sb="0" eb="2">
      <t>シテキ</t>
    </rPh>
    <rPh sb="2" eb="4">
      <t>ケイヤク</t>
    </rPh>
    <rPh sb="4" eb="6">
      <t>リヨウ</t>
    </rPh>
    <rPh sb="6" eb="7">
      <t>リョウ</t>
    </rPh>
    <rPh sb="7" eb="9">
      <t>シュウニュウ</t>
    </rPh>
    <phoneticPr fontId="2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</si>
  <si>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2"/>
  </si>
  <si>
    <t>寄附金収入</t>
    <rPh sb="0" eb="3">
      <t>キフキン</t>
    </rPh>
    <rPh sb="3" eb="5">
      <t>シュウニュウ</t>
    </rPh>
    <phoneticPr fontId="2"/>
  </si>
  <si>
    <t>雑収入</t>
    <rPh sb="0" eb="1">
      <t>ザツ</t>
    </rPh>
    <rPh sb="1" eb="3">
      <t>シュウニュウ</t>
    </rPh>
    <phoneticPr fontId="2"/>
  </si>
  <si>
    <t>借入金利息補助金収入</t>
    <rPh sb="5" eb="8">
      <t>ホジョキン</t>
    </rPh>
    <rPh sb="8" eb="10">
      <t>シュウニュウ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</si>
  <si>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</si>
  <si>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会計単位間繰入金収入</t>
    <rPh sb="0" eb="2">
      <t>カイケイ</t>
    </rPh>
    <rPh sb="2" eb="4">
      <t>タンイ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</si>
  <si>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経理区分間繰入金収入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</si>
  <si>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経常収入計</t>
    <rPh sb="0" eb="2">
      <t>ケイジョウ</t>
    </rPh>
    <rPh sb="2" eb="4">
      <t>シュウニュウ</t>
    </rPh>
    <rPh sb="4" eb="5">
      <t>ケイ</t>
    </rPh>
    <phoneticPr fontId="2"/>
  </si>
  <si>
    <t>支出</t>
    <rPh sb="0" eb="2">
      <t>シシュツ</t>
    </rPh>
    <phoneticPr fontId="2"/>
  </si>
  <si>
    <t>人件費支出</t>
    <rPh sb="0" eb="3">
      <t>ジンケンヒ</t>
    </rPh>
    <rPh sb="3" eb="5">
      <t>シシュツ</t>
    </rPh>
    <phoneticPr fontId="2"/>
  </si>
  <si>
    <t>事務費支出</t>
    <rPh sb="0" eb="3">
      <t>ジムヒ</t>
    </rPh>
    <rPh sb="3" eb="5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</si>
  <si>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</si>
  <si>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借入金利息支出</t>
    <rPh sb="0" eb="1">
      <t>シャク</t>
    </rPh>
    <rPh sb="1" eb="3">
      <t>ニュウキン</t>
    </rPh>
    <rPh sb="3" eb="5">
      <t>リソク</t>
    </rPh>
    <rPh sb="5" eb="7">
      <t>シシュツ</t>
    </rPh>
    <phoneticPr fontId="2"/>
  </si>
  <si>
    <t>事業外支出</t>
    <rPh sb="0" eb="2">
      <t>ジギョウ</t>
    </rPh>
    <rPh sb="2" eb="3">
      <t>ガイ</t>
    </rPh>
    <rPh sb="3" eb="5">
      <t>シシュツ</t>
    </rPh>
    <phoneticPr fontId="2"/>
  </si>
  <si>
    <t>会計単位間繰入金支出</t>
    <rPh sb="0" eb="2">
      <t>カイケイ</t>
    </rPh>
    <rPh sb="2" eb="4">
      <t>タンイ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</si>
  <si>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経理区分間繰入金支出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</si>
  <si>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経常支出計</t>
    <rPh sb="0" eb="2">
      <t>ケイジョウ</t>
    </rPh>
    <rPh sb="2" eb="4">
      <t>シシュツ</t>
    </rPh>
    <rPh sb="4" eb="5">
      <t>ケイ</t>
    </rPh>
    <phoneticPr fontId="2"/>
  </si>
  <si>
    <t>経常活動資金収支差額</t>
    <rPh sb="0" eb="2">
      <t>ケイジョウ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</si>
  <si>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2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</si>
  <si>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2"/>
  </si>
  <si>
    <t>施設整備等寄附金収入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シュウニュウ</t>
    </rPh>
    <phoneticPr fontId="2"/>
  </si>
  <si>
    <t>施設整備等収入計</t>
    <rPh sb="0" eb="2">
      <t>シセツ</t>
    </rPh>
    <rPh sb="2" eb="4">
      <t>セイビ</t>
    </rPh>
    <rPh sb="4" eb="5">
      <t>トウ</t>
    </rPh>
    <rPh sb="5" eb="7">
      <t>シュウニュウ</t>
    </rPh>
    <rPh sb="7" eb="8">
      <t>ケイ</t>
    </rPh>
    <phoneticPr fontId="2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</si>
  <si>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2"/>
  </si>
  <si>
    <t>施設整備等支出計</t>
    <rPh sb="0" eb="2">
      <t>シセツ</t>
    </rPh>
    <rPh sb="2" eb="4">
      <t>セイビ</t>
    </rPh>
    <rPh sb="4" eb="5">
      <t>トウ</t>
    </rPh>
    <rPh sb="5" eb="7">
      <t>シシュツ</t>
    </rPh>
    <rPh sb="7" eb="8">
      <t>ケイ</t>
    </rPh>
    <phoneticPr fontId="2"/>
  </si>
  <si>
    <t>施設整備等資金収支差額</t>
    <rPh sb="0" eb="5">
      <t>シセツセイビトウ</t>
    </rPh>
    <rPh sb="5" eb="7">
      <t>シキン</t>
    </rPh>
    <rPh sb="7" eb="9">
      <t>シュウシ</t>
    </rPh>
    <rPh sb="9" eb="11">
      <t>サガク</t>
    </rPh>
    <phoneticPr fontId="2"/>
  </si>
  <si>
    <t>借入金収入</t>
    <rPh sb="0" eb="1">
      <t>シャク</t>
    </rPh>
    <rPh sb="1" eb="3">
      <t>ニュウキン</t>
    </rPh>
    <rPh sb="3" eb="5">
      <t>シュウニュウ</t>
    </rPh>
    <phoneticPr fontId="2"/>
  </si>
  <si>
    <t>財務収入計</t>
    <rPh sb="0" eb="2">
      <t>ザイム</t>
    </rPh>
    <rPh sb="2" eb="4">
      <t>シュウニュウ</t>
    </rPh>
    <rPh sb="4" eb="5">
      <t>ケイ</t>
    </rPh>
    <phoneticPr fontId="2"/>
  </si>
  <si>
    <t>借入金元金償還金支出</t>
    <rPh sb="0" eb="1">
      <t>シャク</t>
    </rPh>
    <rPh sb="1" eb="3">
      <t>ニュウキン</t>
    </rPh>
    <rPh sb="3" eb="5">
      <t>ガンキン</t>
    </rPh>
    <rPh sb="5" eb="7">
      <t>ショウカン</t>
    </rPh>
    <rPh sb="7" eb="8">
      <t>キン</t>
    </rPh>
    <rPh sb="8" eb="10">
      <t>シシュツ</t>
    </rPh>
    <phoneticPr fontId="2"/>
  </si>
  <si>
    <t>積立預金積立支出</t>
    <rPh sb="0" eb="2">
      <t>ツミタテ</t>
    </rPh>
    <rPh sb="2" eb="4">
      <t>ヨキン</t>
    </rPh>
    <rPh sb="4" eb="6">
      <t>ツミタテ</t>
    </rPh>
    <rPh sb="6" eb="8">
      <t>シシュツ</t>
    </rPh>
    <phoneticPr fontId="2"/>
  </si>
  <si>
    <t>その他の支出</t>
    <rPh sb="2" eb="3">
      <t>タ</t>
    </rPh>
    <rPh sb="4" eb="6">
      <t>シシュツ</t>
    </rPh>
    <phoneticPr fontId="2"/>
  </si>
  <si>
    <t>財務支出計</t>
    <rPh sb="0" eb="2">
      <t>ザイム</t>
    </rPh>
    <rPh sb="2" eb="4">
      <t>シシュツ</t>
    </rPh>
    <rPh sb="4" eb="5">
      <t>ケイ</t>
    </rPh>
    <phoneticPr fontId="2"/>
  </si>
  <si>
    <t>財務活動資金収支差額</t>
    <rPh sb="0" eb="2">
      <t>ザイム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</si>
  <si>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財政活動による収支</t>
    <rPh sb="0" eb="2">
      <t>ザイセイ</t>
    </rPh>
    <rPh sb="2" eb="4">
      <t>カツドウ</t>
    </rPh>
    <rPh sb="7" eb="9">
      <t>シュウシ</t>
    </rPh>
    <phoneticPr fontId="2"/>
  </si>
  <si>
    <t>予　　　　算</t>
    <rPh sb="0" eb="1">
      <t>ヨ</t>
    </rPh>
    <rPh sb="5" eb="6">
      <t>サン</t>
    </rPh>
    <phoneticPr fontId="2"/>
  </si>
  <si>
    <t>決　　　　算</t>
    <rPh sb="0" eb="1">
      <t>ケッ</t>
    </rPh>
    <rPh sb="5" eb="6">
      <t>サン</t>
    </rPh>
    <phoneticPr fontId="2"/>
  </si>
  <si>
    <t>差　　　異</t>
    <rPh sb="0" eb="1">
      <t>サ</t>
    </rPh>
    <rPh sb="4" eb="5">
      <t>イ</t>
    </rPh>
    <phoneticPr fontId="2"/>
  </si>
  <si>
    <t>備　　　　考</t>
    <rPh sb="0" eb="1">
      <t>ソナエ</t>
    </rPh>
    <rPh sb="5" eb="6">
      <t>コウ</t>
    </rPh>
    <phoneticPr fontId="2"/>
  </si>
  <si>
    <t>勘　定　科　目</t>
    <rPh sb="0" eb="1">
      <t>カン</t>
    </rPh>
    <rPh sb="2" eb="3">
      <t>テイ</t>
    </rPh>
    <rPh sb="4" eb="5">
      <t>カ</t>
    </rPh>
    <rPh sb="6" eb="7">
      <t>メ</t>
    </rPh>
    <phoneticPr fontId="2"/>
  </si>
  <si>
    <t>収　　　　入</t>
    <rPh sb="0" eb="1">
      <t>オサム</t>
    </rPh>
    <rPh sb="5" eb="6">
      <t>ニュウ</t>
    </rPh>
    <phoneticPr fontId="2"/>
  </si>
  <si>
    <t>支　　　出</t>
    <rPh sb="0" eb="1">
      <t>シ</t>
    </rPh>
    <rPh sb="4" eb="5">
      <t>デ</t>
    </rPh>
    <phoneticPr fontId="2"/>
  </si>
  <si>
    <t>　予備費</t>
    <rPh sb="1" eb="4">
      <t>ヨビヒ</t>
    </rPh>
    <phoneticPr fontId="2"/>
  </si>
  <si>
    <t>　当期資金収支差額合計</t>
    <rPh sb="1" eb="3">
      <t>トウキ</t>
    </rPh>
    <rPh sb="3" eb="5">
      <t>シキン</t>
    </rPh>
    <rPh sb="5" eb="7">
      <t>シュウシ</t>
    </rPh>
    <rPh sb="7" eb="9">
      <t>サガク</t>
    </rPh>
    <rPh sb="9" eb="11">
      <t>ゴウケイ</t>
    </rPh>
    <phoneticPr fontId="2"/>
  </si>
  <si>
    <t>　前期末支払資金残高</t>
    <rPh sb="1" eb="3">
      <t>ゼンキ</t>
    </rPh>
    <rPh sb="3" eb="4">
      <t>マツ</t>
    </rPh>
    <rPh sb="4" eb="6">
      <t>シハライ</t>
    </rPh>
    <rPh sb="6" eb="8">
      <t>シキン</t>
    </rPh>
    <rPh sb="8" eb="10">
      <t>ザンダカ</t>
    </rPh>
    <phoneticPr fontId="2"/>
  </si>
  <si>
    <t>　当期末支払資金残高</t>
    <rPh sb="1" eb="3">
      <t>トウキ</t>
    </rPh>
    <rPh sb="3" eb="4">
      <t>マツ</t>
    </rPh>
    <rPh sb="4" eb="6">
      <t>シハライ</t>
    </rPh>
    <rPh sb="6" eb="8">
      <t>シキン</t>
    </rPh>
    <rPh sb="8" eb="10">
      <t>ザンダカ</t>
    </rPh>
    <phoneticPr fontId="2"/>
  </si>
  <si>
    <t>資　金　収　支　計　算　書</t>
    <rPh sb="0" eb="1">
      <t>シ</t>
    </rPh>
    <rPh sb="2" eb="3">
      <t>キン</t>
    </rPh>
    <rPh sb="4" eb="5">
      <t>オサム</t>
    </rPh>
    <rPh sb="6" eb="7">
      <t>シ</t>
    </rPh>
    <rPh sb="8" eb="9">
      <t>ケイ</t>
    </rPh>
    <rPh sb="10" eb="11">
      <t>サン</t>
    </rPh>
    <rPh sb="12" eb="13">
      <t>ショ</t>
    </rPh>
    <phoneticPr fontId="2"/>
  </si>
  <si>
    <t>　　　　　　　　　　　　　（自）平成26年4月1日　　（至）平成27年3月31日</t>
    <rPh sb="14" eb="15">
      <t>ジ</t>
    </rPh>
    <rPh sb="16" eb="18">
      <t>ヘイセイ</t>
    </rPh>
    <rPh sb="20" eb="21">
      <t>ネン</t>
    </rPh>
    <rPh sb="22" eb="23">
      <t>ガツ</t>
    </rPh>
    <rPh sb="24" eb="25">
      <t>ニチ</t>
    </rPh>
    <rPh sb="28" eb="29">
      <t>イタル</t>
    </rPh>
    <rPh sb="30" eb="32">
      <t>ヘイセイ</t>
    </rPh>
    <rPh sb="34" eb="35">
      <t>ネン</t>
    </rPh>
    <rPh sb="36" eb="37">
      <t>ガツ</t>
    </rPh>
    <rPh sb="39" eb="40">
      <t>ニチ</t>
    </rPh>
    <phoneticPr fontId="2"/>
  </si>
  <si>
    <t>第1号様式</t>
    <rPh sb="0" eb="1">
      <t>ダイ</t>
    </rPh>
    <rPh sb="2" eb="3">
      <t>ゴウ</t>
    </rPh>
    <rPh sb="3" eb="5">
      <t>ヨウシキ</t>
    </rPh>
    <phoneticPr fontId="2"/>
  </si>
  <si>
    <t>単位　：　　　円</t>
    <rPh sb="0" eb="2">
      <t>タンイ</t>
    </rPh>
    <rPh sb="7" eb="8">
      <t>エン</t>
    </rPh>
    <phoneticPr fontId="2"/>
  </si>
  <si>
    <t>事業名　：　事業全体</t>
    <rPh sb="0" eb="2">
      <t>ジギョウ</t>
    </rPh>
    <rPh sb="2" eb="3">
      <t>メイ</t>
    </rPh>
    <rPh sb="6" eb="8">
      <t>ジギョウ</t>
    </rPh>
    <rPh sb="8" eb="10">
      <t>ゼンタイ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</si>
</sst>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;&quot;△ &quot;#,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38" fontId="6" fillId="0" borderId="6" xfId="1" applyFont="1" applyBorder="1">
      <alignment vertical="center"/>
    </xf>
    <xf numFmtId="38" fontId="6" fillId="0" borderId="0" xfId="1" applyFont="1" applyBorder="1">
      <alignment vertical="center"/>
    </xf>
    <xf numFmtId="0" fontId="6" fillId="0" borderId="12" xfId="0" applyFont="1" applyBorder="1">
      <alignment vertical="center"/>
    </xf>
    <xf numFmtId="38" fontId="6" fillId="0" borderId="3" xfId="1" applyFont="1" applyBorder="1">
      <alignment vertical="center"/>
    </xf>
    <xf numFmtId="0" fontId="6" fillId="0" borderId="1" xfId="0" applyFont="1" applyBorder="1">
      <alignment vertical="center"/>
    </xf>
    <xf numFmtId="38" fontId="6" fillId="0" borderId="2" xfId="1" applyFont="1" applyBorder="1">
      <alignment vertical="center"/>
    </xf>
    <xf numFmtId="38" fontId="6" fillId="0" borderId="1" xfId="1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>
      <alignment vertical="center"/>
    </xf>
    <xf numFmtId="0" fontId="6" fillId="0" borderId="11" xfId="0" applyFont="1" applyBorder="1">
      <alignment vertical="center"/>
    </xf>
    <xf numFmtId="176" fontId="6" fillId="0" borderId="2" xfId="1" applyNumberFormat="1" applyFont="1" applyBorder="1">
      <alignment vertical="center"/>
    </xf>
    <xf numFmtId="176" fontId="6" fillId="0" borderId="1" xfId="1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0" xfId="0" applyFont="1" applyBorder="1">
      <alignment vertical="center"/>
    </xf>
    <xf numFmtId="38" fontId="6" fillId="0" borderId="4" xfId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right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sqref="A1:G1"/>
    </sheetView>
  </sheetViews>
  <sheetFormatPr defaultRowHeight="13.5"/>
  <cols>
    <col min="1" max="2" width="3.75" customWidth="1"/>
    <col min="3" max="3" width="20.75" customWidth="1"/>
    <col min="4" max="7" width="14.375" customWidth="1"/>
  </cols>
  <sheetData>
    <row r="1" spans="1:7" ht="28.5" customHeight="1">
      <c r="A1" s="27" t="s">
        <v>51</v>
      </c>
      <c r="B1" s="28"/>
      <c r="C1" s="28"/>
      <c r="D1" s="28"/>
      <c r="E1" s="28"/>
      <c r="F1" s="28"/>
      <c r="G1" s="28"/>
    </row>
    <row r="2" spans="1:7">
      <c r="A2" s="29" t="s">
        <v>52</v>
      </c>
      <c r="B2" s="29"/>
      <c r="C2" s="29"/>
      <c r="D2" s="29"/>
      <c r="E2" s="29"/>
      <c r="F2" s="29"/>
      <c r="G2" s="24" t="s">
        <v>53</v>
      </c>
    </row>
    <row r="3" spans="1:7">
      <c r="A3" s="1" t="s">
        <v>0</v>
      </c>
      <c r="B3" s="1"/>
      <c r="C3" s="1"/>
      <c r="D3" s="1"/>
      <c r="E3" s="1"/>
      <c r="F3" s="1"/>
      <c r="G3" s="1"/>
    </row>
    <row r="4" spans="1:7" ht="14.25" thickBot="1">
      <c r="A4" s="1" t="s">
        <v>55</v>
      </c>
      <c r="B4" s="1"/>
      <c r="C4" s="1"/>
      <c r="D4" s="1"/>
      <c r="E4" s="1"/>
      <c r="F4" s="1"/>
      <c r="G4" s="24" t="s">
        <v>54</v>
      </c>
    </row>
    <row r="5" spans="1:7" ht="14.25" thickBot="1">
      <c r="A5" s="33" t="s">
        <v>44</v>
      </c>
      <c r="B5" s="33"/>
      <c r="C5" s="33"/>
      <c r="D5" s="2" t="s">
        <v>40</v>
      </c>
      <c r="E5" s="2" t="s">
        <v>41</v>
      </c>
      <c r="F5" s="2" t="s">
        <v>42</v>
      </c>
      <c r="G5" s="2" t="s">
        <v>43</v>
      </c>
    </row>
    <row r="6" spans="1:7" ht="13.5" customHeight="1">
      <c r="A6" s="30" t="s">
        <v>1</v>
      </c>
      <c r="B6" s="34" t="s">
        <v>45</v>
      </c>
      <c r="C6" s="3" t="s">
        <v>3</v>
      </c>
      <c r="D6" s="4">
        <v>556727000</v>
      </c>
      <c r="E6" s="5">
        <v>487913528</v>
      </c>
      <c r="F6" s="4">
        <f>D6-E6</f>
        <v>68813472</v>
      </c>
      <c r="G6" s="6"/>
    </row>
    <row r="7" spans="1:7">
      <c r="A7" s="31"/>
      <c r="B7" s="35"/>
      <c r="C7" s="3" t="s">
        <v>4</v>
      </c>
      <c r="D7" s="7">
        <v>122000000</v>
      </c>
      <c r="E7" s="5">
        <v>114864997</v>
      </c>
      <c r="F7" s="7">
        <f t="shared" ref="F7:F16" si="0">D7-E7</f>
        <v>7135003</v>
      </c>
      <c r="G7" s="6"/>
    </row>
    <row r="8" spans="1:7">
      <c r="A8" s="31"/>
      <c r="B8" s="35"/>
      <c r="C8" s="3" t="s">
        <v>5</v>
      </c>
      <c r="D8" s="7">
        <v>300000</v>
      </c>
      <c r="E8" s="5">
        <v>0</v>
      </c>
      <c r="F8" s="7">
        <f t="shared" si="0"/>
        <v>300000</v>
      </c>
      <c r="G8" s="6"/>
    </row>
    <row r="9" spans="1:7">
      <c r="A9" s="31"/>
      <c r="B9" s="35"/>
      <c r="C9" s="3" t="s">
        <v>6</v>
      </c>
      <c r="D9" s="7">
        <v>58000000</v>
      </c>
      <c r="E9" s="5">
        <v>54742993</v>
      </c>
      <c r="F9" s="7">
        <f t="shared" si="0"/>
        <v>3257007</v>
      </c>
      <c r="G9" s="6"/>
    </row>
    <row r="10" spans="1:7">
      <c r="A10" s="31"/>
      <c r="B10" s="35"/>
      <c r="C10" s="3" t="s">
        <v>7</v>
      </c>
      <c r="D10" s="7">
        <v>47798000</v>
      </c>
      <c r="E10" s="5">
        <v>43461274</v>
      </c>
      <c r="F10" s="7">
        <f t="shared" si="0"/>
        <v>4336726</v>
      </c>
      <c r="G10" s="6"/>
    </row>
    <row r="11" spans="1:7">
      <c r="A11" s="31"/>
      <c r="B11" s="35"/>
      <c r="C11" s="3" t="s">
        <v>8</v>
      </c>
      <c r="D11" s="7">
        <v>2640000</v>
      </c>
      <c r="E11" s="5">
        <v>2503352</v>
      </c>
      <c r="F11" s="7">
        <f t="shared" si="0"/>
        <v>136648</v>
      </c>
      <c r="G11" s="6"/>
    </row>
    <row r="12" spans="1:7">
      <c r="A12" s="31"/>
      <c r="B12" s="35"/>
      <c r="C12" s="3" t="s">
        <v>9</v>
      </c>
      <c r="D12" s="7">
        <v>5582010</v>
      </c>
      <c r="E12" s="5">
        <v>2426403</v>
      </c>
      <c r="F12" s="7">
        <f t="shared" si="0"/>
        <v>3155607</v>
      </c>
      <c r="G12" s="6"/>
    </row>
    <row r="13" spans="1:7">
      <c r="A13" s="31"/>
      <c r="B13" s="35"/>
      <c r="C13" s="3" t="s">
        <v>10</v>
      </c>
      <c r="D13" s="7">
        <v>593927</v>
      </c>
      <c r="E13" s="5">
        <v>593927</v>
      </c>
      <c r="F13" s="7">
        <f t="shared" si="0"/>
        <v>0</v>
      </c>
      <c r="G13" s="6"/>
    </row>
    <row r="14" spans="1:7">
      <c r="A14" s="31"/>
      <c r="B14" s="35"/>
      <c r="C14" s="3" t="s">
        <v>11</v>
      </c>
      <c r="D14" s="7">
        <v>114400</v>
      </c>
      <c r="E14" s="5">
        <v>88425</v>
      </c>
      <c r="F14" s="7">
        <f t="shared" si="0"/>
        <v>25975</v>
      </c>
      <c r="G14" s="6"/>
    </row>
    <row r="15" spans="1:7">
      <c r="A15" s="31"/>
      <c r="B15" s="35"/>
      <c r="C15" s="3" t="s">
        <v>12</v>
      </c>
      <c r="D15" s="7">
        <v>5000000</v>
      </c>
      <c r="E15" s="5">
        <v>0</v>
      </c>
      <c r="F15" s="7">
        <f t="shared" si="0"/>
        <v>5000000</v>
      </c>
      <c r="G15" s="6"/>
    </row>
    <row r="16" spans="1:7" ht="14.25" thickBot="1">
      <c r="A16" s="31"/>
      <c r="B16" s="35"/>
      <c r="C16" s="3" t="s">
        <v>13</v>
      </c>
      <c r="D16" s="7">
        <v>71794395</v>
      </c>
      <c r="E16" s="5">
        <v>9000000</v>
      </c>
      <c r="F16" s="7">
        <f t="shared" si="0"/>
        <v>62794395</v>
      </c>
      <c r="G16" s="6"/>
    </row>
    <row r="17" spans="1:7" ht="14.25" thickBot="1">
      <c r="A17" s="31"/>
      <c r="B17" s="36"/>
      <c r="C17" s="8" t="s">
        <v>14</v>
      </c>
      <c r="D17" s="9">
        <f>SUM(D6:D16)</f>
        <v>870549732</v>
      </c>
      <c r="E17" s="10">
        <f t="shared" ref="E17:F17" si="1">SUM(E6:E16)</f>
        <v>715594899</v>
      </c>
      <c r="F17" s="9">
        <f t="shared" si="1"/>
        <v>154954833</v>
      </c>
      <c r="G17" s="11"/>
    </row>
    <row r="18" spans="1:7">
      <c r="A18" s="31"/>
      <c r="B18" s="34" t="s">
        <v>46</v>
      </c>
      <c r="C18" s="3" t="s">
        <v>16</v>
      </c>
      <c r="D18" s="7">
        <v>473030000</v>
      </c>
      <c r="E18" s="5">
        <v>423397141</v>
      </c>
      <c r="F18" s="7">
        <f t="shared" ref="F18:F24" si="2">D18-E18</f>
        <v>49632859</v>
      </c>
      <c r="G18" s="6"/>
    </row>
    <row r="19" spans="1:7">
      <c r="A19" s="31"/>
      <c r="B19" s="35"/>
      <c r="C19" s="3" t="s">
        <v>17</v>
      </c>
      <c r="D19" s="7">
        <v>61515000</v>
      </c>
      <c r="E19" s="5">
        <v>39152531</v>
      </c>
      <c r="F19" s="7">
        <f t="shared" si="2"/>
        <v>22362469</v>
      </c>
      <c r="G19" s="6"/>
    </row>
    <row r="20" spans="1:7">
      <c r="A20" s="31"/>
      <c r="B20" s="35"/>
      <c r="C20" s="3" t="s">
        <v>18</v>
      </c>
      <c r="D20" s="7">
        <v>108056000</v>
      </c>
      <c r="E20" s="5">
        <v>94865516</v>
      </c>
      <c r="F20" s="7">
        <f t="shared" si="2"/>
        <v>13190484</v>
      </c>
      <c r="G20" s="6"/>
    </row>
    <row r="21" spans="1:7">
      <c r="A21" s="31"/>
      <c r="B21" s="35"/>
      <c r="C21" s="3" t="s">
        <v>19</v>
      </c>
      <c r="D21" s="7">
        <v>8769204</v>
      </c>
      <c r="E21" s="5">
        <v>8757634</v>
      </c>
      <c r="F21" s="7">
        <f t="shared" si="2"/>
        <v>11570</v>
      </c>
      <c r="G21" s="6"/>
    </row>
    <row r="22" spans="1:7">
      <c r="A22" s="31"/>
      <c r="B22" s="35"/>
      <c r="C22" s="3" t="s">
        <v>20</v>
      </c>
      <c r="D22" s="7">
        <v>956000</v>
      </c>
      <c r="E22" s="5">
        <v>956000</v>
      </c>
      <c r="F22" s="7">
        <f t="shared" si="2"/>
        <v>0</v>
      </c>
      <c r="G22" s="6"/>
    </row>
    <row r="23" spans="1:7">
      <c r="A23" s="31"/>
      <c r="B23" s="35"/>
      <c r="C23" s="3" t="s">
        <v>21</v>
      </c>
      <c r="D23" s="7">
        <v>5000000</v>
      </c>
      <c r="E23" s="5">
        <v>0</v>
      </c>
      <c r="F23" s="7">
        <f t="shared" si="2"/>
        <v>5000000</v>
      </c>
      <c r="G23" s="6"/>
    </row>
    <row r="24" spans="1:7" ht="14.25" thickBot="1">
      <c r="A24" s="31"/>
      <c r="B24" s="35"/>
      <c r="C24" s="3" t="s">
        <v>22</v>
      </c>
      <c r="D24" s="7">
        <v>71794395</v>
      </c>
      <c r="E24" s="5">
        <v>9000000</v>
      </c>
      <c r="F24" s="7">
        <f t="shared" si="2"/>
        <v>62794395</v>
      </c>
      <c r="G24" s="6"/>
    </row>
    <row r="25" spans="1:7" ht="14.25" thickBot="1">
      <c r="A25" s="31"/>
      <c r="B25" s="35"/>
      <c r="C25" s="12" t="s">
        <v>23</v>
      </c>
      <c r="D25" s="9">
        <f>SUM(D18:D24)</f>
        <v>729120599</v>
      </c>
      <c r="E25" s="10">
        <f t="shared" ref="E25:F25" si="3">SUM(E18:E24)</f>
        <v>576128822</v>
      </c>
      <c r="F25" s="9">
        <f t="shared" si="3"/>
        <v>152991777</v>
      </c>
      <c r="G25" s="11"/>
    </row>
    <row r="26" spans="1:7" ht="14.25" thickBot="1">
      <c r="A26" s="31"/>
      <c r="B26" s="12" t="s">
        <v>24</v>
      </c>
      <c r="C26" s="8"/>
      <c r="D26" s="9">
        <f>D17-D25</f>
        <v>141429133</v>
      </c>
      <c r="E26" s="10">
        <f t="shared" ref="E26:F26" si="4">E17-E25</f>
        <v>139466077</v>
      </c>
      <c r="F26" s="9">
        <f t="shared" si="4"/>
        <v>1963056</v>
      </c>
      <c r="G26" s="11"/>
    </row>
    <row r="27" spans="1:7" ht="13.5" customHeight="1">
      <c r="A27" s="34" t="s">
        <v>25</v>
      </c>
      <c r="B27" s="37" t="s">
        <v>2</v>
      </c>
      <c r="C27" s="3" t="s">
        <v>26</v>
      </c>
      <c r="D27" s="7">
        <v>146900000</v>
      </c>
      <c r="E27" s="5">
        <v>146825000</v>
      </c>
      <c r="F27" s="7">
        <f t="shared" ref="F27:F28" si="5">D27-E27</f>
        <v>75000</v>
      </c>
      <c r="G27" s="6"/>
    </row>
    <row r="28" spans="1:7">
      <c r="A28" s="35"/>
      <c r="B28" s="38"/>
      <c r="C28" s="3" t="s">
        <v>27</v>
      </c>
      <c r="D28" s="7">
        <v>559000</v>
      </c>
      <c r="E28" s="5">
        <v>559000</v>
      </c>
      <c r="F28" s="7">
        <f t="shared" si="5"/>
        <v>0</v>
      </c>
      <c r="G28" s="6"/>
    </row>
    <row r="29" spans="1:7">
      <c r="A29" s="35"/>
      <c r="B29" s="38"/>
      <c r="C29" s="3"/>
      <c r="D29" s="7"/>
      <c r="E29" s="5"/>
      <c r="F29" s="7"/>
      <c r="G29" s="6"/>
    </row>
    <row r="30" spans="1:7" ht="14.25" thickBot="1">
      <c r="A30" s="35"/>
      <c r="B30" s="38"/>
      <c r="C30" s="3"/>
      <c r="D30" s="7"/>
      <c r="E30" s="5"/>
      <c r="F30" s="7"/>
      <c r="G30" s="6"/>
    </row>
    <row r="31" spans="1:7" ht="14.25" thickBot="1">
      <c r="A31" s="35"/>
      <c r="B31" s="39"/>
      <c r="C31" s="8" t="s">
        <v>28</v>
      </c>
      <c r="D31" s="9">
        <f>SUM(D27:D28)</f>
        <v>147459000</v>
      </c>
      <c r="E31" s="10">
        <f t="shared" ref="E31:F31" si="6">SUM(E27:E28)</f>
        <v>147384000</v>
      </c>
      <c r="F31" s="9">
        <f t="shared" si="6"/>
        <v>75000</v>
      </c>
      <c r="G31" s="11"/>
    </row>
    <row r="32" spans="1:7">
      <c r="A32" s="35"/>
      <c r="B32" s="37" t="s">
        <v>15</v>
      </c>
      <c r="C32" s="3" t="s">
        <v>29</v>
      </c>
      <c r="D32" s="7">
        <v>460797400</v>
      </c>
      <c r="E32" s="5">
        <v>460390700</v>
      </c>
      <c r="F32" s="7">
        <f t="shared" ref="F32" si="7">D32-E32</f>
        <v>406700</v>
      </c>
      <c r="G32" s="6"/>
    </row>
    <row r="33" spans="1:7">
      <c r="A33" s="35"/>
      <c r="B33" s="38"/>
      <c r="C33" s="3"/>
      <c r="D33" s="7"/>
      <c r="E33" s="5"/>
      <c r="F33" s="7"/>
      <c r="G33" s="6"/>
    </row>
    <row r="34" spans="1:7" ht="14.25" thickBot="1">
      <c r="A34" s="35"/>
      <c r="B34" s="38"/>
      <c r="C34" s="3"/>
      <c r="D34" s="7"/>
      <c r="E34" s="5"/>
      <c r="F34" s="7"/>
      <c r="G34" s="6"/>
    </row>
    <row r="35" spans="1:7" ht="14.25" thickBot="1">
      <c r="A35" s="35"/>
      <c r="B35" s="39"/>
      <c r="C35" s="13" t="s">
        <v>30</v>
      </c>
      <c r="D35" s="4">
        <f>SUM(D32:D34)</f>
        <v>460797400</v>
      </c>
      <c r="E35" s="14">
        <f t="shared" ref="E35:F35" si="8">SUM(E32:E34)</f>
        <v>460390700</v>
      </c>
      <c r="F35" s="4">
        <f t="shared" si="8"/>
        <v>406700</v>
      </c>
      <c r="G35" s="15"/>
    </row>
    <row r="36" spans="1:7" ht="14.25" thickBot="1">
      <c r="A36" s="36"/>
      <c r="B36" s="8" t="s">
        <v>31</v>
      </c>
      <c r="C36" s="8"/>
      <c r="D36" s="16">
        <f>D31-D35</f>
        <v>-313338400</v>
      </c>
      <c r="E36" s="17">
        <f t="shared" ref="E36:F36" si="9">E31-E35</f>
        <v>-313006700</v>
      </c>
      <c r="F36" s="16">
        <f t="shared" si="9"/>
        <v>-331700</v>
      </c>
      <c r="G36" s="11"/>
    </row>
    <row r="37" spans="1:7">
      <c r="A37" s="30" t="s">
        <v>39</v>
      </c>
      <c r="B37" s="34" t="s">
        <v>2</v>
      </c>
      <c r="C37" s="3" t="s">
        <v>32</v>
      </c>
      <c r="D37" s="7">
        <v>348000000</v>
      </c>
      <c r="E37" s="5">
        <v>100000000</v>
      </c>
      <c r="F37" s="7">
        <f t="shared" ref="F37" si="10">D37-E37</f>
        <v>248000000</v>
      </c>
      <c r="G37" s="6"/>
    </row>
    <row r="38" spans="1:7" ht="14.25" thickBot="1">
      <c r="A38" s="31"/>
      <c r="B38" s="35"/>
      <c r="C38" s="3"/>
      <c r="D38" s="7"/>
      <c r="E38" s="5"/>
      <c r="F38" s="7"/>
      <c r="G38" s="6"/>
    </row>
    <row r="39" spans="1:7" ht="14.25" thickBot="1">
      <c r="A39" s="31"/>
      <c r="B39" s="36"/>
      <c r="C39" s="8" t="s">
        <v>33</v>
      </c>
      <c r="D39" s="9">
        <f>SUM(D37:D38)</f>
        <v>348000000</v>
      </c>
      <c r="E39" s="10">
        <f t="shared" ref="E39:F39" si="11">SUM(E37:E38)</f>
        <v>100000000</v>
      </c>
      <c r="F39" s="9">
        <f t="shared" si="11"/>
        <v>248000000</v>
      </c>
      <c r="G39" s="11"/>
    </row>
    <row r="40" spans="1:7">
      <c r="A40" s="31"/>
      <c r="B40" s="34" t="s">
        <v>15</v>
      </c>
      <c r="C40" s="3" t="s">
        <v>34</v>
      </c>
      <c r="D40" s="7">
        <v>46679000</v>
      </c>
      <c r="E40" s="5">
        <v>46679000</v>
      </c>
      <c r="F40" s="7">
        <f t="shared" ref="F40:F42" si="12">D40-E40</f>
        <v>0</v>
      </c>
      <c r="G40" s="6"/>
    </row>
    <row r="41" spans="1:7">
      <c r="A41" s="31"/>
      <c r="B41" s="35"/>
      <c r="C41" s="3" t="s">
        <v>35</v>
      </c>
      <c r="D41" s="7">
        <v>20000000</v>
      </c>
      <c r="E41" s="5">
        <v>20000000</v>
      </c>
      <c r="F41" s="7">
        <f t="shared" si="12"/>
        <v>0</v>
      </c>
      <c r="G41" s="6"/>
    </row>
    <row r="42" spans="1:7">
      <c r="A42" s="31"/>
      <c r="B42" s="35"/>
      <c r="C42" s="3" t="s">
        <v>36</v>
      </c>
      <c r="D42" s="7">
        <v>9000000</v>
      </c>
      <c r="E42" s="5">
        <v>9000000</v>
      </c>
      <c r="F42" s="7">
        <f t="shared" si="12"/>
        <v>0</v>
      </c>
      <c r="G42" s="6"/>
    </row>
    <row r="43" spans="1:7" ht="14.25" thickBot="1">
      <c r="A43" s="31"/>
      <c r="B43" s="35"/>
      <c r="C43" s="3"/>
      <c r="D43" s="7"/>
      <c r="E43" s="5"/>
      <c r="F43" s="7"/>
      <c r="G43" s="6"/>
    </row>
    <row r="44" spans="1:7" ht="14.25" thickBot="1">
      <c r="A44" s="31"/>
      <c r="B44" s="36"/>
      <c r="C44" s="13" t="s">
        <v>37</v>
      </c>
      <c r="D44" s="4">
        <f>SUM(D40:D43)</f>
        <v>75679000</v>
      </c>
      <c r="E44" s="14">
        <f t="shared" ref="E44:F44" si="13">SUM(E40:E43)</f>
        <v>75679000</v>
      </c>
      <c r="F44" s="4">
        <f t="shared" si="13"/>
        <v>0</v>
      </c>
      <c r="G44" s="15"/>
    </row>
    <row r="45" spans="1:7" ht="14.25" thickBot="1">
      <c r="A45" s="32"/>
      <c r="B45" s="12" t="s">
        <v>38</v>
      </c>
      <c r="C45" s="8"/>
      <c r="D45" s="9">
        <f>D39-D44</f>
        <v>272321000</v>
      </c>
      <c r="E45" s="10">
        <f t="shared" ref="E45:F45" si="14">E39-E44</f>
        <v>24321000</v>
      </c>
      <c r="F45" s="9">
        <f t="shared" si="14"/>
        <v>248000000</v>
      </c>
      <c r="G45" s="11"/>
    </row>
    <row r="46" spans="1:7">
      <c r="A46" s="18"/>
      <c r="B46" s="3"/>
      <c r="C46" s="3"/>
      <c r="D46" s="7"/>
      <c r="E46" s="25"/>
      <c r="F46" s="25"/>
      <c r="G46" s="6"/>
    </row>
    <row r="47" spans="1:7" ht="14.25" thickBot="1">
      <c r="A47" s="19" t="s">
        <v>47</v>
      </c>
      <c r="B47" s="20"/>
      <c r="C47" s="20"/>
      <c r="D47" s="21">
        <v>100411733</v>
      </c>
      <c r="E47" s="26"/>
      <c r="F47" s="26"/>
      <c r="G47" s="22"/>
    </row>
    <row r="48" spans="1:7" ht="14.25" thickBot="1">
      <c r="A48" s="12" t="s">
        <v>48</v>
      </c>
      <c r="B48" s="8"/>
      <c r="C48" s="8"/>
      <c r="D48" s="9">
        <f>D26+D36+D45-D47</f>
        <v>0</v>
      </c>
      <c r="E48" s="17">
        <f>E26+E36+E45-E47</f>
        <v>-149219623</v>
      </c>
      <c r="F48" s="9">
        <f t="shared" ref="F48" si="15">D48-E48</f>
        <v>149219623</v>
      </c>
      <c r="G48" s="11"/>
    </row>
    <row r="49" spans="1:7" ht="14.25" thickBot="1">
      <c r="A49" s="1"/>
      <c r="B49" s="1"/>
      <c r="C49" s="1"/>
      <c r="D49" s="1"/>
      <c r="E49" s="1"/>
      <c r="F49" s="1"/>
      <c r="G49" s="1"/>
    </row>
    <row r="50" spans="1:7" ht="14.25" thickBot="1">
      <c r="A50" s="12" t="s">
        <v>49</v>
      </c>
      <c r="B50" s="8"/>
      <c r="C50" s="8"/>
      <c r="D50" s="23">
        <v>0</v>
      </c>
      <c r="E50" s="10">
        <v>400306721</v>
      </c>
      <c r="F50" s="16">
        <f>D50-E50</f>
        <v>-400306721</v>
      </c>
      <c r="G50" s="11"/>
    </row>
    <row r="51" spans="1:7" ht="14.25" thickBot="1">
      <c r="A51" s="12" t="s">
        <v>50</v>
      </c>
      <c r="B51" s="8"/>
      <c r="C51" s="8"/>
      <c r="D51" s="23">
        <v>0</v>
      </c>
      <c r="E51" s="10">
        <v>251087098</v>
      </c>
      <c r="F51" s="16">
        <f>D51-E51</f>
        <v>-251087098</v>
      </c>
      <c r="G51" s="11"/>
    </row>
  </sheetData>
  <mergeCells count="14">
    <mergeCell ref="E46:E47"/>
    <mergeCell ref="F46:F47"/>
    <mergeCell ref="A1:G1"/>
    <mergeCell ref="A2:F2"/>
    <mergeCell ref="A37:A45"/>
    <mergeCell ref="A5:C5"/>
    <mergeCell ref="B6:B17"/>
    <mergeCell ref="B18:B25"/>
    <mergeCell ref="A6:A26"/>
    <mergeCell ref="B27:B31"/>
    <mergeCell ref="B37:B39"/>
    <mergeCell ref="B32:B35"/>
    <mergeCell ref="B40:B44"/>
    <mergeCell ref="A27:A36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資金収支計算書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ひかりの里</dc:creator>
  <cp:lastModifiedBy>sakaikaoru</cp:lastModifiedBy>
  <cp:lastPrinted>2015-06-30T00:35:32Z</cp:lastPrinted>
  <dcterms:created xsi:type="dcterms:W3CDTF">2015-06-24T05:36:10Z</dcterms:created>
  <dcterms:modified xsi:type="dcterms:W3CDTF">2015-07-09T06:43:20Z</dcterms:modified>
</cp:coreProperties>
</file>