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2"/>
  <workbookPr showInkAnnotation="0" codeName="ThisWorkbook" autoCompressPictures="0"/>
  <mc:AlternateContent xmlns:mc="http://schemas.openxmlformats.org/markup-compatibility/2006">
    <mc:Choice Requires="x15">
      <x15ac:absPath xmlns:x15ac="http://schemas.microsoft.com/office/spreadsheetml/2010/11/ac" url="/Users/cmaxmost/Desktop/MLE Benchmark/NAT ID 2016/Forecasts 2017/"/>
    </mc:Choice>
  </mc:AlternateContent>
  <xr:revisionPtr revIDLastSave="0" documentId="13_ncr:1_{73CE5FDE-6DC4-094E-8B1C-2E8F3560F11D}" xr6:coauthVersionLast="44" xr6:coauthVersionMax="44" xr10:uidLastSave="{00000000-0000-0000-0000-000000000000}"/>
  <bookViews>
    <workbookView xWindow="0" yWindow="460" windowWidth="26680" windowHeight="19860" tabRatio="500" xr2:uid="{00000000-000D-0000-FFFF-FFFF00000000}"/>
  </bookViews>
  <sheets>
    <sheet name="Units" sheetId="56" r:id="rId1"/>
    <sheet name="Revenue" sheetId="58" r:id="rId2"/>
    <sheet name="Sol Comp" sheetId="57" r:id="rId3"/>
    <sheet name="Tech" sheetId="59" r:id="rId4"/>
  </sheet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I62" i="59" l="1"/>
  <c r="I87" i="59"/>
  <c r="I82" i="59"/>
  <c r="I77" i="59"/>
  <c r="I72" i="59"/>
  <c r="I67" i="59"/>
  <c r="I57" i="59"/>
  <c r="I52" i="59"/>
  <c r="I39" i="59"/>
  <c r="I32" i="59"/>
  <c r="I19" i="59"/>
  <c r="I18" i="57"/>
  <c r="I48" i="57"/>
  <c r="I27" i="57"/>
  <c r="I111" i="57"/>
  <c r="I102" i="57"/>
  <c r="I93" i="57"/>
  <c r="I84" i="57"/>
  <c r="I75" i="57"/>
  <c r="I66" i="57"/>
  <c r="I57" i="57"/>
  <c r="C30" i="58"/>
  <c r="G18" i="57"/>
  <c r="C18" i="57"/>
  <c r="C57" i="57"/>
  <c r="C66" i="57" s="1"/>
  <c r="D18" i="57"/>
  <c r="E18" i="57"/>
  <c r="E57" i="57"/>
  <c r="E66" i="57" s="1"/>
  <c r="F18" i="57"/>
  <c r="B18" i="57"/>
  <c r="C41" i="56"/>
  <c r="D41" i="56"/>
  <c r="E41" i="56"/>
  <c r="E74" i="56" s="1"/>
  <c r="F41" i="56"/>
  <c r="G41" i="56"/>
  <c r="B41" i="56"/>
  <c r="B74" i="56" s="1"/>
  <c r="A49" i="56"/>
  <c r="A48" i="56"/>
  <c r="A47" i="56"/>
  <c r="A46" i="56"/>
  <c r="A57" i="56" s="1"/>
  <c r="A68" i="56" s="1"/>
  <c r="A79" i="56" s="1"/>
  <c r="A45" i="56"/>
  <c r="A44" i="56"/>
  <c r="A55" i="56" s="1"/>
  <c r="A66" i="56" s="1"/>
  <c r="A77" i="56" s="1"/>
  <c r="A43" i="56"/>
  <c r="A42" i="56"/>
  <c r="A53" i="56" s="1"/>
  <c r="A64" i="56" s="1"/>
  <c r="A60" i="56"/>
  <c r="A71" i="56" s="1"/>
  <c r="A82" i="56"/>
  <c r="A59" i="56"/>
  <c r="A70" i="56" s="1"/>
  <c r="A81" i="56" s="1"/>
  <c r="A58" i="56"/>
  <c r="A69" i="56"/>
  <c r="A80" i="56"/>
  <c r="A56" i="56"/>
  <c r="A67" i="56" s="1"/>
  <c r="A78" i="56" s="1"/>
  <c r="A54" i="56"/>
  <c r="A65" i="56"/>
  <c r="A76" i="56" s="1"/>
  <c r="A75" i="56"/>
  <c r="G74" i="56"/>
  <c r="F74" i="56"/>
  <c r="D74" i="56"/>
  <c r="C74" i="56"/>
  <c r="G30" i="56"/>
  <c r="G63" i="56"/>
  <c r="F30" i="56"/>
  <c r="F63" i="56" s="1"/>
  <c r="E30" i="56"/>
  <c r="E63" i="56"/>
  <c r="D30" i="56"/>
  <c r="D63" i="56" s="1"/>
  <c r="C30" i="56"/>
  <c r="C63" i="56"/>
  <c r="B30" i="56"/>
  <c r="B63" i="56" s="1"/>
  <c r="D30" i="58"/>
  <c r="E30" i="58"/>
  <c r="F30" i="58"/>
  <c r="C19" i="59"/>
  <c r="C32" i="59"/>
  <c r="C39" i="59" s="1"/>
  <c r="D19" i="59"/>
  <c r="E19" i="59"/>
  <c r="E32" i="59"/>
  <c r="F19" i="59"/>
  <c r="G19" i="59"/>
  <c r="E39" i="59"/>
  <c r="E45" i="59"/>
  <c r="F45" i="59"/>
  <c r="B19" i="59"/>
  <c r="B67" i="59"/>
  <c r="B62" i="59"/>
  <c r="B52" i="59"/>
  <c r="F52" i="59"/>
  <c r="G52" i="59"/>
  <c r="E57" i="59"/>
  <c r="F57" i="59"/>
  <c r="G57" i="59"/>
  <c r="E62" i="59"/>
  <c r="F62" i="59"/>
  <c r="C67" i="59"/>
  <c r="E67" i="59"/>
  <c r="G67" i="59"/>
  <c r="C72" i="59"/>
  <c r="G72" i="59"/>
  <c r="C77" i="59"/>
  <c r="E77" i="59"/>
  <c r="D82" i="59"/>
  <c r="E82" i="59"/>
  <c r="C87" i="59"/>
  <c r="E87" i="59"/>
  <c r="B87" i="59"/>
  <c r="B82" i="59"/>
  <c r="B72" i="59"/>
  <c r="B45" i="59"/>
  <c r="B32" i="59"/>
  <c r="B39" i="59" s="1"/>
  <c r="D111" i="57"/>
  <c r="E111" i="57"/>
  <c r="F111" i="57"/>
  <c r="C102" i="57"/>
  <c r="E102" i="57"/>
  <c r="F102" i="57"/>
  <c r="E93" i="57"/>
  <c r="F93" i="57"/>
  <c r="E84" i="57"/>
  <c r="F84" i="57"/>
  <c r="C75" i="57"/>
  <c r="E75" i="57"/>
  <c r="B75" i="57"/>
  <c r="C37" i="57"/>
  <c r="E37" i="57"/>
  <c r="F37" i="57"/>
  <c r="C48" i="57"/>
  <c r="E48" i="57"/>
  <c r="F48" i="57"/>
  <c r="E27" i="57"/>
  <c r="F27" i="57"/>
  <c r="C19" i="58"/>
  <c r="D19" i="58"/>
  <c r="D46" i="58" s="1"/>
  <c r="E19" i="58"/>
  <c r="F19" i="58"/>
  <c r="F34" i="58" s="1"/>
  <c r="G19" i="58"/>
  <c r="B19" i="58"/>
  <c r="B34" i="58" s="1"/>
  <c r="C96" i="56"/>
  <c r="D96" i="56"/>
  <c r="E96" i="56"/>
  <c r="F96" i="56"/>
  <c r="G96" i="56"/>
  <c r="B96" i="56"/>
  <c r="C85" i="56"/>
  <c r="D85" i="56"/>
  <c r="E85" i="56"/>
  <c r="F85" i="56"/>
  <c r="G85" i="56"/>
  <c r="B85" i="56"/>
  <c r="C52" i="56"/>
  <c r="D52" i="56"/>
  <c r="E52" i="56"/>
  <c r="F52" i="56"/>
  <c r="G52" i="56"/>
  <c r="B52" i="56"/>
  <c r="C46" i="58"/>
  <c r="E46" i="58"/>
  <c r="F46" i="58"/>
  <c r="G46" i="58"/>
  <c r="B46" i="58"/>
  <c r="A18" i="58"/>
  <c r="A33" i="58"/>
  <c r="C34" i="58"/>
  <c r="E34" i="58"/>
  <c r="G34" i="58"/>
  <c r="A20" i="58"/>
  <c r="A35" i="58"/>
  <c r="A21" i="58"/>
  <c r="A36" i="58"/>
  <c r="A22" i="58"/>
  <c r="A37" i="58"/>
  <c r="A23" i="58"/>
  <c r="A38" i="58"/>
  <c r="A24" i="58"/>
  <c r="A39" i="58"/>
  <c r="A25" i="58"/>
  <c r="A40" i="58"/>
  <c r="A26" i="58"/>
  <c r="A41" i="58"/>
  <c r="A27" i="58"/>
  <c r="A42" i="58"/>
  <c r="A43" i="58"/>
  <c r="A20" i="59"/>
  <c r="A21" i="59"/>
  <c r="A22" i="59"/>
  <c r="A23" i="59"/>
  <c r="A24" i="59"/>
  <c r="A71" i="59" s="1"/>
  <c r="A25" i="59"/>
  <c r="A26" i="59"/>
  <c r="A27" i="59"/>
  <c r="A110" i="57"/>
  <c r="A101" i="57"/>
  <c r="A92" i="57"/>
  <c r="A83" i="57"/>
  <c r="A74" i="57"/>
  <c r="A65" i="57"/>
  <c r="A56" i="57"/>
  <c r="A47" i="57"/>
  <c r="A47" i="58"/>
  <c r="A48" i="58"/>
  <c r="A49" i="58"/>
  <c r="A50" i="58"/>
  <c r="A51" i="58"/>
  <c r="A52" i="58"/>
  <c r="A53" i="58"/>
  <c r="A54" i="58"/>
  <c r="A98" i="56"/>
  <c r="A99" i="56"/>
  <c r="A100" i="56"/>
  <c r="A101" i="56"/>
  <c r="A102" i="56"/>
  <c r="A103" i="56"/>
  <c r="A104" i="56"/>
  <c r="A97" i="56"/>
  <c r="A87" i="56"/>
  <c r="A88" i="56"/>
  <c r="A89" i="56"/>
  <c r="A90" i="56"/>
  <c r="A91" i="56"/>
  <c r="A92" i="56"/>
  <c r="A93" i="56"/>
  <c r="A86" i="56"/>
  <c r="A112" i="57"/>
  <c r="A113" i="57"/>
  <c r="A114" i="57"/>
  <c r="A115" i="57"/>
  <c r="A116" i="57"/>
  <c r="A117" i="57"/>
  <c r="A103" i="57"/>
  <c r="A104" i="57"/>
  <c r="A105" i="57"/>
  <c r="A106" i="57"/>
  <c r="A107" i="57"/>
  <c r="A108" i="57"/>
  <c r="A94" i="57"/>
  <c r="A95" i="57"/>
  <c r="A96" i="57"/>
  <c r="A97" i="57"/>
  <c r="A98" i="57"/>
  <c r="A99" i="57"/>
  <c r="A85" i="57"/>
  <c r="A86" i="57"/>
  <c r="A87" i="57"/>
  <c r="A88" i="57"/>
  <c r="A89" i="57"/>
  <c r="A90" i="57"/>
  <c r="A76" i="57"/>
  <c r="A77" i="57"/>
  <c r="A78" i="57"/>
  <c r="A79" i="57"/>
  <c r="A80" i="57"/>
  <c r="A81" i="57"/>
  <c r="A67" i="57"/>
  <c r="A68" i="57"/>
  <c r="A69" i="57"/>
  <c r="A70" i="57"/>
  <c r="A71" i="57"/>
  <c r="A72" i="57"/>
  <c r="A58" i="57"/>
  <c r="A59" i="57"/>
  <c r="A60" i="57"/>
  <c r="A61" i="57"/>
  <c r="A62" i="57"/>
  <c r="A63" i="57"/>
  <c r="A49" i="57"/>
  <c r="A50" i="57"/>
  <c r="A51" i="57"/>
  <c r="A52" i="57"/>
  <c r="A53" i="57"/>
  <c r="A54" i="57"/>
  <c r="A38" i="57"/>
  <c r="A39" i="57"/>
  <c r="A40" i="57"/>
  <c r="A41" i="57"/>
  <c r="A42" i="57"/>
  <c r="A43" i="57"/>
  <c r="A90" i="59"/>
  <c r="A89" i="59"/>
  <c r="A88" i="59"/>
  <c r="A85" i="59"/>
  <c r="A84" i="59"/>
  <c r="A83" i="59"/>
  <c r="A80" i="59"/>
  <c r="A79" i="59"/>
  <c r="A78" i="59"/>
  <c r="A75" i="59"/>
  <c r="A74" i="59"/>
  <c r="A73" i="59"/>
  <c r="A70" i="59"/>
  <c r="A69" i="59"/>
  <c r="A68" i="59"/>
  <c r="A55" i="59"/>
  <c r="A54" i="59"/>
  <c r="A53" i="59"/>
  <c r="A51" i="59"/>
  <c r="A76" i="59"/>
  <c r="A81" i="59"/>
  <c r="A86" i="59"/>
  <c r="A66" i="59"/>
  <c r="A64" i="59"/>
  <c r="A65" i="59"/>
  <c r="A63" i="59"/>
  <c r="A59" i="59"/>
  <c r="A60" i="59"/>
  <c r="A58" i="59"/>
  <c r="A47" i="59"/>
  <c r="A48" i="59"/>
  <c r="A46" i="59"/>
  <c r="A61" i="59"/>
  <c r="A56" i="59"/>
  <c r="A42" i="59"/>
  <c r="A41" i="59"/>
  <c r="A40" i="59"/>
  <c r="D18" i="58"/>
  <c r="D33" i="58" s="1"/>
  <c r="D30" i="59"/>
  <c r="H19" i="58"/>
  <c r="H34" i="58"/>
  <c r="H30" i="56"/>
  <c r="H52" i="56"/>
  <c r="H63" i="56" s="1"/>
  <c r="H74" i="56" s="1"/>
  <c r="H85" i="56"/>
  <c r="H96" i="56"/>
  <c r="H18" i="57"/>
  <c r="H57" i="57"/>
  <c r="H27" i="57"/>
  <c r="H48" i="57"/>
  <c r="H39" i="59"/>
  <c r="H52" i="59"/>
  <c r="H72" i="59"/>
  <c r="H77" i="59"/>
  <c r="H62" i="59"/>
  <c r="G57" i="57" l="1"/>
  <c r="G66" i="57" s="1"/>
  <c r="G111" i="57"/>
  <c r="G84" i="57"/>
  <c r="G27" i="57"/>
  <c r="G37" i="57"/>
  <c r="G48" i="57"/>
  <c r="G93" i="57"/>
  <c r="G102" i="57"/>
  <c r="G75" i="57"/>
  <c r="H66" i="57"/>
  <c r="H102" i="57"/>
  <c r="H75" i="57"/>
  <c r="H111" i="57"/>
  <c r="H84" i="57"/>
  <c r="H93" i="57"/>
  <c r="B93" i="57"/>
  <c r="B48" i="57"/>
  <c r="B57" i="57"/>
  <c r="B66" i="57" s="1"/>
  <c r="B102" i="57"/>
  <c r="B84" i="57"/>
  <c r="B27" i="57"/>
  <c r="B37" i="57"/>
  <c r="B111" i="57"/>
  <c r="D93" i="57"/>
  <c r="D48" i="57"/>
  <c r="D57" i="57"/>
  <c r="D66" i="57" s="1"/>
  <c r="D102" i="57"/>
  <c r="D84" i="57"/>
  <c r="D75" i="57"/>
  <c r="D27" i="57"/>
  <c r="D34" i="58"/>
  <c r="D37" i="57"/>
  <c r="G45" i="59"/>
  <c r="G62" i="59"/>
  <c r="G82" i="59"/>
  <c r="G32" i="59"/>
  <c r="G39" i="59" s="1"/>
  <c r="G87" i="59"/>
  <c r="D32" i="59"/>
  <c r="D39" i="59" s="1"/>
  <c r="D57" i="59"/>
  <c r="D77" i="59"/>
  <c r="D62" i="59"/>
  <c r="D67" i="59"/>
  <c r="D72" i="59"/>
  <c r="D45" i="59"/>
  <c r="D52" i="59"/>
  <c r="H19" i="59"/>
  <c r="H57" i="59"/>
  <c r="H82" i="59"/>
  <c r="H32" i="59"/>
  <c r="H67" i="59"/>
  <c r="H87" i="59"/>
  <c r="D87" i="59"/>
  <c r="G77" i="59"/>
  <c r="F32" i="59"/>
  <c r="F39" i="59" s="1"/>
  <c r="F67" i="59"/>
  <c r="F87" i="59"/>
  <c r="F72" i="59"/>
  <c r="F77" i="59"/>
  <c r="F82" i="59"/>
  <c r="B30" i="58"/>
  <c r="C45" i="59"/>
  <c r="C62" i="59"/>
  <c r="C82" i="59"/>
  <c r="F57" i="57"/>
  <c r="F66" i="57" s="1"/>
  <c r="F75" i="57"/>
  <c r="C111" i="57"/>
  <c r="C84" i="57"/>
  <c r="G30" i="58"/>
  <c r="C27" i="57"/>
  <c r="C93" i="57"/>
  <c r="C57" i="59"/>
  <c r="C52" i="59"/>
  <c r="B57" i="59"/>
  <c r="B77" i="59"/>
  <c r="E52" i="59"/>
  <c r="E72" i="59"/>
  <c r="G18" i="58" l="1"/>
  <c r="G33" i="58" s="1"/>
  <c r="H30" i="58"/>
  <c r="F18" i="58"/>
  <c r="F33" i="58" s="1"/>
  <c r="B18" i="58"/>
  <c r="B33" i="58" s="1"/>
  <c r="C18" i="58"/>
  <c r="C33" i="58" s="1"/>
  <c r="E18" i="58"/>
  <c r="E33" i="58" s="1"/>
  <c r="C30" i="59" l="1"/>
  <c r="F30" i="59"/>
  <c r="H44" i="58"/>
  <c r="B30" i="59"/>
  <c r="E30" i="59"/>
  <c r="G30" i="59"/>
</calcChain>
</file>

<file path=xl/sharedStrings.xml><?xml version="1.0" encoding="utf-8"?>
<sst xmlns="http://schemas.openxmlformats.org/spreadsheetml/2006/main" count="137" uniqueCount="59">
  <si>
    <t>Other Costs</t>
  </si>
  <si>
    <t xml:space="preserve"> </t>
  </si>
  <si>
    <t>Card Readers</t>
  </si>
  <si>
    <t>Enrolment and Issuance</t>
  </si>
  <si>
    <t>Production</t>
  </si>
  <si>
    <t>Verification Issuance &amp;  QC</t>
  </si>
  <si>
    <t>Integration</t>
  </si>
  <si>
    <t>Backend and Infrastructure</t>
  </si>
  <si>
    <t>Biometric Live Capture</t>
  </si>
  <si>
    <t>all data in US dollars</t>
  </si>
  <si>
    <t>Total</t>
  </si>
  <si>
    <t>TOTAL</t>
  </si>
  <si>
    <t>Technology Revenues Total</t>
  </si>
  <si>
    <t xml:space="preserve">Technology Revenues </t>
  </si>
  <si>
    <t>Percent of Regional Revenue</t>
  </si>
  <si>
    <t xml:space="preserve">Unit Forecasts </t>
  </si>
  <si>
    <t>eIDs (millions)</t>
  </si>
  <si>
    <t>Biometrics Units &amp; Matching</t>
  </si>
  <si>
    <t>Technology Revenue Percent of Total Revenue</t>
  </si>
  <si>
    <t>Units Forecasts</t>
  </si>
  <si>
    <t xml:space="preserve">Revenue Forecasts </t>
  </si>
  <si>
    <t xml:space="preserve">Solutions Components Forecast </t>
  </si>
  <si>
    <t>Technology  Forecasts</t>
  </si>
  <si>
    <t>NIDs (millions)</t>
  </si>
  <si>
    <t>eID Cards</t>
  </si>
  <si>
    <t>Africa</t>
  </si>
  <si>
    <t>Asia</t>
  </si>
  <si>
    <t>Europe</t>
  </si>
  <si>
    <t>Middle East</t>
  </si>
  <si>
    <t>North America</t>
  </si>
  <si>
    <t>Pacific</t>
  </si>
  <si>
    <t>South America</t>
  </si>
  <si>
    <t>Global</t>
  </si>
  <si>
    <t>Total Revenues by Region</t>
  </si>
  <si>
    <t>Total Revenues by Country</t>
  </si>
  <si>
    <t>Revenues by Region (millions)</t>
  </si>
  <si>
    <t>Technology Revenues (Millions)</t>
  </si>
  <si>
    <t>NIDs with Biometrics (millions)</t>
  </si>
  <si>
    <t>NID without  Biometrics (millions)</t>
  </si>
  <si>
    <t>Total eIDs &amp; NIDs w/Biometrics (millions)</t>
  </si>
  <si>
    <t>Other</t>
  </si>
  <si>
    <t>NID with Biometrics Share</t>
  </si>
  <si>
    <t>NID without Biometrics Share</t>
  </si>
  <si>
    <t>Percent</t>
  </si>
  <si>
    <t>Caribbean &amp; Central America</t>
  </si>
  <si>
    <t>Components Revenues (Millions)</t>
  </si>
  <si>
    <t xml:space="preserve">Components Revenues </t>
  </si>
  <si>
    <t>Components Revenues Percent</t>
  </si>
  <si>
    <t>Components Revenues</t>
  </si>
  <si>
    <t>2016 - 2021</t>
  </si>
  <si>
    <t>TOTAL PERIOD REVENUE</t>
  </si>
  <si>
    <t>average annual</t>
  </si>
  <si>
    <t>eIDs &amp; NIDs with Biometrics (millions)</t>
  </si>
  <si>
    <t>The Definitive Source for Biometrics Market Intelligence</t>
  </si>
  <si>
    <t>www.acuity-mi.com</t>
  </si>
  <si>
    <t xml:space="preserve">The Global National eID Industry Report: 2017 Edition </t>
  </si>
  <si>
    <t xml:space="preserve">© 2017 Acuity Market Intelligence:  All rights reserved. The material contained within this document was created by and is protected under copyright by Acuity MI, LLC. The Author and Publisher make no guarantee on the views, opinions, or forecasts contained herein. No part of this report including analysis, charts, and forecasts, nor the report in its entirety may be reproduced for any reason without explicit consent of Acuity Market Intelligence. </t>
  </si>
  <si>
    <t xml:space="preserve">TOTAL PERIOD </t>
  </si>
  <si>
    <t>eIDs (percent)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</si>
</sst>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
    <numFmt numFmtId="165" formatCode="&quot;$&quot;#,##0.00"/>
    <numFmt numFmtId="166" formatCode="0.0000%"/>
    <numFmt numFmtId="167" formatCode="0.0%"/>
  </numFmts>
  <fonts count="22">
    <font>
      <sz val="12"/>
      <color theme="1"/>
      <name val="Calibri"/>
      <family val="2"/>
      <scheme val="minor"/>
    </font>
    <font>
      <b/>
      <sz val="10"/>
      <name val="Arial"/>
      <family val="2"/>
    </font>
    <font>
      <sz val="10"/>
      <name val="Arial"/>
      <family val="2"/>
    </font>
    <font>
      <u/>
      <sz val="12"/>
      <color theme="10"/>
      <name val="Calibri"/>
      <family val="2"/>
      <scheme val="minor"/>
    </font>
    <font>
      <u/>
      <sz val="12"/>
      <color theme="11"/>
      <name val="Calibri"/>
      <family val="2"/>
      <scheme val="minor"/>
    </font>
    <font>
      <sz val="11"/>
      <color theme="1"/>
      <name val="Calibri"/>
    </font>
    <font>
      <b/>
      <sz val="11"/>
      <color theme="1"/>
      <name val="Calibri"/>
    </font>
    <font>
      <sz val="11"/>
      <name val="Calibri"/>
    </font>
    <font>
      <b/>
      <sz val="11"/>
      <name val="Arial"/>
      <family val="2"/>
    </font>
    <font>
      <sz val="12"/>
      <color theme="1"/>
      <name val="Calibri"/>
    </font>
    <font>
      <b/>
      <sz val="12"/>
      <name val="Calibri"/>
    </font>
    <font>
      <sz val="12"/>
      <name val="Calibri"/>
    </font>
    <font>
      <sz val="10"/>
      <color theme="1"/>
      <name val="Calibri"/>
      <family val="2"/>
      <scheme val="minor"/>
    </font>
    <font>
      <b/>
      <sz val="12"/>
      <color theme="1"/>
      <name val="Calibri"/>
    </font>
    <font>
      <sz val="11"/>
      <color theme="1"/>
      <name val="Calibri"/>
      <family val="2"/>
      <scheme val="minor"/>
    </font>
    <font>
      <b/>
      <sz val="11"/>
      <color theme="1"/>
      <name val="Calibri"/>
      <family val="2"/>
      <scheme val="minor"/>
    </font>
    <font>
      <sz val="11"/>
      <name val="Arial"/>
      <family val="2"/>
    </font>
    <font>
      <b/>
      <sz val="11"/>
      <color theme="0"/>
      <name val="Calibri"/>
      <family val="2"/>
      <scheme val="minor"/>
    </font>
    <font>
      <b/>
      <sz val="11"/>
      <name val="Calibri"/>
    </font>
    <font>
      <b/>
      <sz val="12"/>
      <color rgb="FF679A9A"/>
      <name val="Calibri"/>
    </font>
    <font>
      <sz val="12"/>
      <color theme="10"/>
      <name val="Calibri"/>
      <family val="2"/>
      <scheme val="minor"/>
    </font>
    <font>
      <b/>
      <sz val="20"/>
      <color theme="0"/>
      <name val="Calibri"/>
      <scheme val="minor"/>
    </font>
  </fonts>
  <fills count="12">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1" tint="0.49998474074526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4" tint="-0.249977111117893"/>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s>
  <cellStyleXfs count="823">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151">
    <xf numFmtId="0" fontId="0" fillId="0" borderId="0" xfId="0"/>
    <xf numFmtId="10" fontId="5" fillId="4" borderId="1" xfId="0" applyNumberFormat="1" applyFont="1" applyFill="1" applyBorder="1"/>
    <xf numFmtId="0" fontId="0" fillId="0" borderId="0" xfId="0" applyBorder="1"/>
    <xf numFmtId="0" fontId="1" fillId="0" borderId="1" xfId="0" applyFont="1" applyBorder="1"/>
    <xf numFmtId="3" fontId="2" fillId="0" borderId="1" xfId="0" applyNumberFormat="1" applyFont="1" applyBorder="1"/>
    <xf numFmtId="3" fontId="1" fillId="0" borderId="1" xfId="0" applyNumberFormat="1" applyFont="1" applyBorder="1"/>
    <xf numFmtId="0" fontId="1" fillId="0" borderId="0" xfId="0" applyFont="1"/>
    <xf numFmtId="0" fontId="1" fillId="6" borderId="1" xfId="0" applyFont="1" applyFill="1" applyBorder="1"/>
    <xf numFmtId="0" fontId="8" fillId="0" borderId="0" xfId="0" applyFont="1"/>
    <xf numFmtId="0" fontId="0" fillId="3" borderId="0" xfId="0" applyFill="1"/>
    <xf numFmtId="0" fontId="2" fillId="0" borderId="0" xfId="0" applyFont="1"/>
    <xf numFmtId="0" fontId="1" fillId="2" borderId="1" xfId="0" applyFont="1" applyFill="1" applyBorder="1"/>
    <xf numFmtId="0" fontId="0" fillId="0" borderId="1" xfId="0" applyBorder="1"/>
    <xf numFmtId="0" fontId="2" fillId="0" borderId="2" xfId="0" applyFont="1" applyBorder="1"/>
    <xf numFmtId="0" fontId="2" fillId="0" borderId="1" xfId="0" applyFont="1" applyBorder="1"/>
    <xf numFmtId="0" fontId="1" fillId="0" borderId="0" xfId="0" applyFont="1" applyFill="1" applyBorder="1"/>
    <xf numFmtId="0" fontId="0" fillId="0" borderId="0" xfId="0" applyFill="1"/>
    <xf numFmtId="0" fontId="1" fillId="3" borderId="0" xfId="0" applyFont="1" applyFill="1"/>
    <xf numFmtId="0" fontId="1" fillId="5" borderId="1" xfId="0" applyFont="1" applyFill="1" applyBorder="1"/>
    <xf numFmtId="164" fontId="7" fillId="0" borderId="2" xfId="0" applyNumberFormat="1" applyFont="1" applyFill="1" applyBorder="1"/>
    <xf numFmtId="3" fontId="1" fillId="5" borderId="1" xfId="0" applyNumberFormat="1" applyFont="1" applyFill="1" applyBorder="1"/>
    <xf numFmtId="3" fontId="5" fillId="5" borderId="1" xfId="0" applyNumberFormat="1" applyFont="1" applyFill="1" applyBorder="1"/>
    <xf numFmtId="3" fontId="6" fillId="5" borderId="1" xfId="0" applyNumberFormat="1" applyFont="1" applyFill="1" applyBorder="1"/>
    <xf numFmtId="10" fontId="6" fillId="5" borderId="1" xfId="0" applyNumberFormat="1" applyFont="1" applyFill="1" applyBorder="1"/>
    <xf numFmtId="165" fontId="7" fillId="0" borderId="2" xfId="0" applyNumberFormat="1" applyFont="1" applyFill="1" applyBorder="1"/>
    <xf numFmtId="4" fontId="6" fillId="5" borderId="1" xfId="0" applyNumberFormat="1" applyFont="1" applyFill="1" applyBorder="1"/>
    <xf numFmtId="164" fontId="9" fillId="0" borderId="0" xfId="0" applyNumberFormat="1" applyFont="1"/>
    <xf numFmtId="164" fontId="9" fillId="0" borderId="1" xfId="0" applyNumberFormat="1" applyFont="1" applyBorder="1"/>
    <xf numFmtId="0" fontId="9" fillId="0" borderId="1" xfId="0" applyFont="1" applyBorder="1"/>
    <xf numFmtId="164" fontId="9" fillId="0" borderId="0" xfId="0" applyNumberFormat="1" applyFont="1" applyBorder="1"/>
    <xf numFmtId="0" fontId="9" fillId="0" borderId="0" xfId="0" applyFont="1"/>
    <xf numFmtId="3" fontId="10" fillId="0" borderId="0" xfId="0" applyNumberFormat="1" applyFont="1"/>
    <xf numFmtId="0" fontId="10" fillId="6" borderId="1" xfId="0" applyFont="1" applyFill="1" applyBorder="1"/>
    <xf numFmtId="0" fontId="10" fillId="6" borderId="1" xfId="0" applyNumberFormat="1" applyFont="1" applyFill="1" applyBorder="1" applyAlignment="1">
      <alignment horizontal="center"/>
    </xf>
    <xf numFmtId="0" fontId="11" fillId="0" borderId="2" xfId="0" applyFont="1" applyBorder="1"/>
    <xf numFmtId="0" fontId="11" fillId="0" borderId="1" xfId="0" applyFont="1" applyBorder="1"/>
    <xf numFmtId="0" fontId="10" fillId="5" borderId="1" xfId="0" applyFont="1" applyFill="1" applyBorder="1"/>
    <xf numFmtId="164" fontId="10" fillId="5" borderId="1" xfId="0" applyNumberFormat="1" applyFont="1" applyFill="1" applyBorder="1"/>
    <xf numFmtId="0" fontId="12" fillId="0" borderId="1" xfId="0" applyFont="1" applyBorder="1"/>
    <xf numFmtId="0" fontId="1" fillId="0" borderId="1" xfId="0" applyFont="1" applyFill="1" applyBorder="1"/>
    <xf numFmtId="167" fontId="1" fillId="0" borderId="1" xfId="0" applyNumberFormat="1" applyFont="1" applyFill="1" applyBorder="1"/>
    <xf numFmtId="0" fontId="2" fillId="0" borderId="0" xfId="0" applyFont="1" applyFill="1"/>
    <xf numFmtId="0" fontId="1" fillId="0" borderId="0" xfId="0" applyFont="1" applyFill="1"/>
    <xf numFmtId="0" fontId="9" fillId="0" borderId="0" xfId="0" applyFont="1" applyBorder="1"/>
    <xf numFmtId="0" fontId="9" fillId="0" borderId="0" xfId="0" applyFont="1" applyFill="1"/>
    <xf numFmtId="164" fontId="11" fillId="0" borderId="1" xfId="0" applyNumberFormat="1" applyFont="1" applyBorder="1"/>
    <xf numFmtId="0" fontId="9" fillId="0" borderId="0" xfId="0" applyFont="1" applyFill="1" applyBorder="1"/>
    <xf numFmtId="164" fontId="9" fillId="0" borderId="1" xfId="0" applyNumberFormat="1" applyFont="1" applyFill="1" applyBorder="1"/>
    <xf numFmtId="0" fontId="13" fillId="6" borderId="1" xfId="0" applyFont="1" applyFill="1" applyBorder="1"/>
    <xf numFmtId="1" fontId="13" fillId="6" borderId="1" xfId="0" applyNumberFormat="1" applyFont="1" applyFill="1" applyBorder="1" applyAlignment="1">
      <alignment horizontal="center"/>
    </xf>
    <xf numFmtId="165" fontId="9" fillId="0" borderId="1" xfId="0" applyNumberFormat="1" applyFont="1" applyBorder="1"/>
    <xf numFmtId="10" fontId="9" fillId="0" borderId="1" xfId="0" applyNumberFormat="1" applyFont="1" applyBorder="1"/>
    <xf numFmtId="166" fontId="9" fillId="0" borderId="1" xfId="0" applyNumberFormat="1" applyFont="1" applyBorder="1"/>
    <xf numFmtId="10" fontId="9" fillId="0" borderId="0" xfId="0" applyNumberFormat="1" applyFont="1"/>
    <xf numFmtId="0" fontId="10" fillId="0" borderId="0" xfId="0" applyFont="1"/>
    <xf numFmtId="3" fontId="11" fillId="0" borderId="1" xfId="0" applyNumberFormat="1" applyFont="1" applyBorder="1"/>
    <xf numFmtId="0" fontId="11" fillId="0" borderId="0" xfId="0" applyFont="1"/>
    <xf numFmtId="10" fontId="10" fillId="0" borderId="0" xfId="0" applyNumberFormat="1" applyFont="1" applyFill="1" applyBorder="1"/>
    <xf numFmtId="165" fontId="10" fillId="5" borderId="1" xfId="0" applyNumberFormat="1" applyFont="1" applyFill="1" applyBorder="1"/>
    <xf numFmtId="0" fontId="10" fillId="0" borderId="1" xfId="0" applyFont="1" applyBorder="1"/>
    <xf numFmtId="0" fontId="10" fillId="0" borderId="1" xfId="0" applyFont="1" applyFill="1" applyBorder="1"/>
    <xf numFmtId="0" fontId="10" fillId="0" borderId="0" xfId="0" applyFont="1" applyBorder="1"/>
    <xf numFmtId="0" fontId="13" fillId="0" borderId="1" xfId="0" applyFont="1" applyBorder="1"/>
    <xf numFmtId="0" fontId="13" fillId="0" borderId="0" xfId="0" applyFont="1"/>
    <xf numFmtId="3" fontId="13" fillId="0" borderId="0" xfId="0" applyNumberFormat="1" applyFont="1"/>
    <xf numFmtId="3" fontId="9" fillId="0" borderId="0" xfId="0" applyNumberFormat="1" applyFont="1"/>
    <xf numFmtId="3" fontId="1" fillId="0" borderId="0" xfId="0" applyNumberFormat="1" applyFont="1" applyFill="1" applyBorder="1"/>
    <xf numFmtId="10" fontId="6" fillId="0" borderId="0" xfId="0" applyNumberFormat="1" applyFont="1" applyFill="1" applyBorder="1"/>
    <xf numFmtId="0" fontId="14" fillId="0" borderId="0" xfId="0" applyFont="1" applyBorder="1"/>
    <xf numFmtId="164" fontId="14" fillId="0" borderId="0" xfId="0" applyNumberFormat="1" applyFont="1" applyBorder="1"/>
    <xf numFmtId="0" fontId="8" fillId="6" borderId="1" xfId="0" applyNumberFormat="1" applyFont="1" applyFill="1" applyBorder="1" applyAlignment="1">
      <alignment horizontal="center"/>
    </xf>
    <xf numFmtId="0" fontId="8" fillId="6" borderId="1" xfId="0" applyFont="1" applyFill="1" applyBorder="1" applyAlignment="1">
      <alignment horizontal="center"/>
    </xf>
    <xf numFmtId="164" fontId="15" fillId="6" borderId="1" xfId="0" applyNumberFormat="1" applyFont="1" applyFill="1" applyBorder="1" applyAlignment="1">
      <alignment horizontal="center"/>
    </xf>
    <xf numFmtId="4" fontId="14" fillId="0" borderId="1" xfId="0" applyNumberFormat="1" applyFont="1" applyBorder="1"/>
    <xf numFmtId="3" fontId="14" fillId="0" borderId="1" xfId="0" applyNumberFormat="1" applyFont="1" applyFill="1" applyBorder="1"/>
    <xf numFmtId="0" fontId="14" fillId="0" borderId="0" xfId="0" applyFont="1"/>
    <xf numFmtId="3" fontId="14" fillId="0" borderId="1" xfId="0" applyNumberFormat="1" applyFont="1" applyBorder="1"/>
    <xf numFmtId="2" fontId="14" fillId="0" borderId="1" xfId="0" applyNumberFormat="1" applyFont="1" applyFill="1" applyBorder="1"/>
    <xf numFmtId="2" fontId="14" fillId="0" borderId="1" xfId="0" applyNumberFormat="1" applyFont="1" applyBorder="1"/>
    <xf numFmtId="167" fontId="14" fillId="0" borderId="1" xfId="0" applyNumberFormat="1" applyFont="1" applyBorder="1"/>
    <xf numFmtId="0" fontId="15" fillId="6" borderId="1" xfId="0" applyFont="1" applyFill="1" applyBorder="1" applyAlignment="1">
      <alignment horizontal="center"/>
    </xf>
    <xf numFmtId="10" fontId="16" fillId="0" borderId="1" xfId="0" applyNumberFormat="1" applyFont="1" applyFill="1" applyBorder="1"/>
    <xf numFmtId="3" fontId="15" fillId="7" borderId="1" xfId="0" applyNumberFormat="1" applyFont="1" applyFill="1" applyBorder="1"/>
    <xf numFmtId="3" fontId="14" fillId="0" borderId="0" xfId="0" applyNumberFormat="1" applyFont="1"/>
    <xf numFmtId="164" fontId="15" fillId="6" borderId="0" xfId="0" applyNumberFormat="1" applyFont="1" applyFill="1" applyAlignment="1">
      <alignment horizontal="center"/>
    </xf>
    <xf numFmtId="0" fontId="15" fillId="6" borderId="0" xfId="0" applyFont="1" applyFill="1" applyAlignment="1">
      <alignment horizontal="center"/>
    </xf>
    <xf numFmtId="3" fontId="8" fillId="5" borderId="1" xfId="0" applyNumberFormat="1" applyFont="1" applyFill="1" applyBorder="1"/>
    <xf numFmtId="164" fontId="14" fillId="0" borderId="0" xfId="0" applyNumberFormat="1" applyFont="1"/>
    <xf numFmtId="0" fontId="14" fillId="0" borderId="0" xfId="0" applyFont="1" applyFill="1"/>
    <xf numFmtId="164" fontId="8" fillId="2" borderId="1" xfId="0" applyNumberFormat="1" applyFont="1" applyFill="1" applyBorder="1"/>
    <xf numFmtId="164" fontId="14" fillId="0" borderId="0" xfId="0" applyNumberFormat="1" applyFont="1" applyFill="1"/>
    <xf numFmtId="10" fontId="16" fillId="0" borderId="0" xfId="0" applyNumberFormat="1" applyFont="1" applyFill="1"/>
    <xf numFmtId="164" fontId="8" fillId="7" borderId="1" xfId="0" applyNumberFormat="1" applyFont="1" applyFill="1" applyBorder="1"/>
    <xf numFmtId="164" fontId="15" fillId="7" borderId="0" xfId="0" applyNumberFormat="1" applyFont="1" applyFill="1"/>
    <xf numFmtId="10" fontId="8" fillId="7" borderId="0" xfId="0" applyNumberFormat="1" applyFont="1" applyFill="1"/>
    <xf numFmtId="10" fontId="16" fillId="0" borderId="0" xfId="0" applyNumberFormat="1" applyFont="1" applyFill="1" applyAlignment="1">
      <alignment horizontal="right"/>
    </xf>
    <xf numFmtId="165" fontId="8" fillId="2" borderId="1" xfId="0" applyNumberFormat="1" applyFont="1" applyFill="1" applyBorder="1"/>
    <xf numFmtId="2" fontId="14" fillId="0" borderId="0" xfId="0" applyNumberFormat="1" applyFont="1"/>
    <xf numFmtId="2" fontId="8" fillId="0" borderId="0" xfId="0" applyNumberFormat="1" applyFont="1" applyBorder="1"/>
    <xf numFmtId="10" fontId="8" fillId="0" borderId="0" xfId="0" applyNumberFormat="1" applyFont="1" applyBorder="1"/>
    <xf numFmtId="165" fontId="14" fillId="0" borderId="0" xfId="0" applyNumberFormat="1" applyFont="1" applyFill="1"/>
    <xf numFmtId="10" fontId="16" fillId="0" borderId="1" xfId="0" applyNumberFormat="1" applyFont="1" applyBorder="1"/>
    <xf numFmtId="10" fontId="8" fillId="2" borderId="1" xfId="0" applyNumberFormat="1" applyFont="1" applyFill="1" applyBorder="1"/>
    <xf numFmtId="0" fontId="8" fillId="0" borderId="0" xfId="0" applyFont="1" applyFill="1"/>
    <xf numFmtId="0" fontId="8" fillId="3" borderId="0" xfId="0" applyFont="1" applyFill="1"/>
    <xf numFmtId="164" fontId="14" fillId="0" borderId="1" xfId="0" applyNumberFormat="1" applyFont="1" applyBorder="1"/>
    <xf numFmtId="164" fontId="15" fillId="5" borderId="1" xfId="0" applyNumberFormat="1" applyFont="1" applyFill="1" applyBorder="1"/>
    <xf numFmtId="164" fontId="14" fillId="0" borderId="3" xfId="0" applyNumberFormat="1" applyFont="1" applyFill="1" applyBorder="1"/>
    <xf numFmtId="165" fontId="14" fillId="0" borderId="1" xfId="0" applyNumberFormat="1" applyFont="1" applyBorder="1"/>
    <xf numFmtId="165" fontId="8" fillId="5" borderId="1" xfId="0" applyNumberFormat="1" applyFont="1" applyFill="1" applyBorder="1"/>
    <xf numFmtId="164" fontId="8" fillId="0" borderId="0" xfId="0" applyNumberFormat="1" applyFont="1" applyFill="1" applyBorder="1"/>
    <xf numFmtId="10" fontId="14" fillId="0" borderId="1" xfId="0" applyNumberFormat="1" applyFont="1" applyBorder="1"/>
    <xf numFmtId="10" fontId="8" fillId="5" borderId="1" xfId="0" applyNumberFormat="1" applyFont="1" applyFill="1" applyBorder="1"/>
    <xf numFmtId="10" fontId="14" fillId="0" borderId="0" xfId="0" applyNumberFormat="1" applyFont="1"/>
    <xf numFmtId="164" fontId="5" fillId="0" borderId="0" xfId="0" applyNumberFormat="1" applyFont="1"/>
    <xf numFmtId="0" fontId="18" fillId="6" borderId="1" xfId="0" applyNumberFormat="1" applyFont="1" applyFill="1" applyBorder="1" applyAlignment="1">
      <alignment horizontal="center"/>
    </xf>
    <xf numFmtId="164" fontId="5" fillId="0" borderId="1" xfId="0" applyNumberFormat="1" applyFont="1" applyBorder="1"/>
    <xf numFmtId="164" fontId="18" fillId="5" borderId="1" xfId="0" applyNumberFormat="1" applyFont="1" applyFill="1" applyBorder="1"/>
    <xf numFmtId="0" fontId="18" fillId="6" borderId="1" xfId="0" applyFont="1" applyFill="1" applyBorder="1" applyAlignment="1">
      <alignment horizontal="center"/>
    </xf>
    <xf numFmtId="164" fontId="5" fillId="0" borderId="0" xfId="0" applyNumberFormat="1" applyFont="1" applyBorder="1"/>
    <xf numFmtId="0" fontId="5" fillId="0" borderId="0" xfId="0" applyFont="1"/>
    <xf numFmtId="4" fontId="15" fillId="7" borderId="1" xfId="0" applyNumberFormat="1" applyFont="1" applyFill="1" applyBorder="1"/>
    <xf numFmtId="164" fontId="7" fillId="0" borderId="0" xfId="0" applyNumberFormat="1" applyFont="1" applyFill="1" applyBorder="1"/>
    <xf numFmtId="164" fontId="14" fillId="9" borderId="0" xfId="0" applyNumberFormat="1" applyFont="1" applyFill="1"/>
    <xf numFmtId="10" fontId="16" fillId="9" borderId="0" xfId="0" applyNumberFormat="1" applyFont="1" applyFill="1"/>
    <xf numFmtId="164" fontId="14" fillId="5" borderId="0" xfId="0" applyNumberFormat="1" applyFont="1" applyFill="1"/>
    <xf numFmtId="10" fontId="16" fillId="5" borderId="0" xfId="0" applyNumberFormat="1" applyFont="1" applyFill="1"/>
    <xf numFmtId="0" fontId="8" fillId="0" borderId="0" xfId="0" applyNumberFormat="1" applyFont="1" applyFill="1" applyBorder="1" applyAlignment="1">
      <alignment horizontal="center"/>
    </xf>
    <xf numFmtId="10" fontId="14" fillId="0" borderId="0" xfId="0" applyNumberFormat="1" applyFont="1" applyFill="1" applyBorder="1"/>
    <xf numFmtId="10" fontId="8" fillId="0" borderId="0" xfId="0" applyNumberFormat="1" applyFont="1" applyFill="1" applyBorder="1"/>
    <xf numFmtId="165" fontId="10" fillId="0" borderId="0" xfId="0" applyNumberFormat="1" applyFont="1" applyFill="1" applyBorder="1"/>
    <xf numFmtId="164" fontId="15" fillId="0" borderId="0" xfId="0" applyNumberFormat="1" applyFont="1" applyFill="1"/>
    <xf numFmtId="164" fontId="15" fillId="0" borderId="0" xfId="0" applyNumberFormat="1" applyFont="1" applyFill="1" applyAlignment="1">
      <alignment horizontal="center"/>
    </xf>
    <xf numFmtId="0" fontId="10" fillId="10" borderId="0" xfId="0" applyFont="1" applyFill="1"/>
    <xf numFmtId="0" fontId="9" fillId="10" borderId="0" xfId="0" applyFont="1" applyFill="1"/>
    <xf numFmtId="0" fontId="10" fillId="10" borderId="0" xfId="0" applyFont="1" applyFill="1" applyBorder="1" applyAlignment="1">
      <alignment horizontal="left" vertical="top"/>
    </xf>
    <xf numFmtId="0" fontId="9" fillId="0" borderId="0" xfId="0" applyFont="1" applyAlignment="1">
      <alignment horizontal="left" vertical="top" wrapText="1"/>
    </xf>
    <xf numFmtId="0" fontId="20" fillId="0" borderId="0" xfId="821" applyFont="1" applyAlignment="1">
      <alignment horizontal="left" wrapText="1"/>
    </xf>
    <xf numFmtId="0" fontId="8" fillId="10" borderId="0" xfId="0" applyFont="1" applyFill="1" applyBorder="1" applyAlignment="1">
      <alignment horizontal="left" vertical="center" wrapText="1"/>
    </xf>
    <xf numFmtId="0" fontId="8" fillId="10" borderId="0" xfId="0" applyFont="1" applyFill="1" applyBorder="1" applyAlignment="1">
      <alignment horizontal="left" vertical="center"/>
    </xf>
    <xf numFmtId="0" fontId="14" fillId="10" borderId="0" xfId="0" applyFont="1" applyFill="1" applyBorder="1" applyAlignment="1">
      <alignment horizontal="left" vertical="center"/>
    </xf>
    <xf numFmtId="0" fontId="0" fillId="0" borderId="0" xfId="0" applyAlignment="1">
      <alignment horizontal="left" vertical="center"/>
    </xf>
    <xf numFmtId="0" fontId="9" fillId="0" borderId="0" xfId="0" applyFont="1" applyAlignment="1">
      <alignment horizontal="left"/>
    </xf>
    <xf numFmtId="164" fontId="17" fillId="8" borderId="4" xfId="0" applyNumberFormat="1" applyFont="1" applyFill="1" applyBorder="1" applyAlignment="1"/>
    <xf numFmtId="164" fontId="17" fillId="0" borderId="0" xfId="0" applyNumberFormat="1" applyFont="1" applyFill="1" applyAlignment="1"/>
    <xf numFmtId="0" fontId="19" fillId="0" borderId="0" xfId="0" applyFont="1" applyAlignment="1">
      <alignment horizontal="left" vertical="center" wrapText="1"/>
    </xf>
    <xf numFmtId="0" fontId="20" fillId="0" borderId="0" xfId="821" applyFont="1" applyAlignment="1">
      <alignment horizontal="left" wrapText="1"/>
    </xf>
    <xf numFmtId="0" fontId="21" fillId="11" borderId="0" xfId="0" applyFont="1" applyFill="1" applyAlignment="1">
      <alignment horizontal="left" vertical="center"/>
    </xf>
    <xf numFmtId="0" fontId="9" fillId="0" borderId="0" xfId="0" applyFont="1" applyAlignment="1">
      <alignment horizontal="left" vertical="top" wrapText="1"/>
    </xf>
    <xf numFmtId="164" fontId="17" fillId="8" borderId="4" xfId="0" applyNumberFormat="1" applyFont="1" applyFill="1" applyBorder="1" applyAlignment="1">
      <alignment horizontal="center"/>
    </xf>
    <xf numFmtId="164" fontId="17" fillId="8" borderId="0" xfId="0" applyNumberFormat="1" applyFont="1" applyFill="1" applyAlignment="1">
      <alignment horizontal="center"/>
    </xf>
  </cellXfs>
  <cellStyles count="82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22" builtinId="9" hidden="1"/>
    <cellStyle name="Followed Hyperlink" xfId="424" builtinId="9" hidden="1"/>
    <cellStyle name="Followed Hyperlink" xfId="426" builtinId="9" hidden="1"/>
    <cellStyle name="Followed Hyperlink" xfId="428" builtinId="9" hidden="1"/>
    <cellStyle name="Followed Hyperlink" xfId="430" builtinId="9" hidden="1"/>
    <cellStyle name="Followed Hyperlink" xfId="432" builtinId="9" hidden="1"/>
    <cellStyle name="Followed Hyperlink" xfId="434" builtinId="9" hidden="1"/>
    <cellStyle name="Followed Hyperlink" xfId="436" builtinId="9" hidden="1"/>
    <cellStyle name="Followed Hyperlink" xfId="438" builtinId="9" hidden="1"/>
    <cellStyle name="Followed Hyperlink" xfId="440" builtinId="9" hidden="1"/>
    <cellStyle name="Followed Hyperlink" xfId="442" builtinId="9" hidden="1"/>
    <cellStyle name="Followed Hyperlink" xfId="444" builtinId="9" hidden="1"/>
    <cellStyle name="Followed Hyperlink" xfId="446" builtinId="9" hidden="1"/>
    <cellStyle name="Followed Hyperlink" xfId="448" builtinId="9" hidden="1"/>
    <cellStyle name="Followed Hyperlink" xfId="450" builtinId="9" hidden="1"/>
    <cellStyle name="Followed Hyperlink" xfId="452" builtinId="9" hidden="1"/>
    <cellStyle name="Followed Hyperlink" xfId="454" builtinId="9" hidden="1"/>
    <cellStyle name="Followed Hyperlink" xfId="456" builtinId="9" hidden="1"/>
    <cellStyle name="Followed Hyperlink" xfId="458" builtinId="9" hidden="1"/>
    <cellStyle name="Followed Hyperlink" xfId="460" builtinId="9" hidden="1"/>
    <cellStyle name="Followed Hyperlink" xfId="462" builtinId="9" hidden="1"/>
    <cellStyle name="Followed Hyperlink" xfId="464" builtinId="9" hidden="1"/>
    <cellStyle name="Followed Hyperlink" xfId="466" builtinId="9" hidden="1"/>
    <cellStyle name="Followed Hyperlink" xfId="468" builtinId="9" hidden="1"/>
    <cellStyle name="Followed Hyperlink" xfId="470" builtinId="9" hidden="1"/>
    <cellStyle name="Followed Hyperlink" xfId="472" builtinId="9" hidden="1"/>
    <cellStyle name="Followed Hyperlink" xfId="474" builtinId="9" hidden="1"/>
    <cellStyle name="Followed Hyperlink" xfId="476" builtinId="9" hidden="1"/>
    <cellStyle name="Followed Hyperlink" xfId="478" builtinId="9" hidden="1"/>
    <cellStyle name="Followed Hyperlink" xfId="480" builtinId="9" hidden="1"/>
    <cellStyle name="Followed Hyperlink" xfId="482" builtinId="9" hidden="1"/>
    <cellStyle name="Followed Hyperlink" xfId="484" builtinId="9" hidden="1"/>
    <cellStyle name="Followed Hyperlink" xfId="486" builtinId="9" hidden="1"/>
    <cellStyle name="Followed Hyperlink" xfId="488" builtinId="9" hidden="1"/>
    <cellStyle name="Followed Hyperlink" xfId="490" builtinId="9" hidden="1"/>
    <cellStyle name="Followed Hyperlink" xfId="492" builtinId="9" hidden="1"/>
    <cellStyle name="Followed Hyperlink" xfId="494" builtinId="9" hidden="1"/>
    <cellStyle name="Followed Hyperlink" xfId="496" builtinId="9" hidden="1"/>
    <cellStyle name="Followed Hyperlink" xfId="498" builtinId="9" hidden="1"/>
    <cellStyle name="Followed Hyperlink" xfId="500" builtinId="9" hidden="1"/>
    <cellStyle name="Followed Hyperlink" xfId="502" builtinId="9" hidden="1"/>
    <cellStyle name="Followed Hyperlink" xfId="504" builtinId="9" hidden="1"/>
    <cellStyle name="Followed Hyperlink" xfId="506" builtinId="9" hidden="1"/>
    <cellStyle name="Followed Hyperlink" xfId="508" builtinId="9" hidden="1"/>
    <cellStyle name="Followed Hyperlink" xfId="510" builtinId="9" hidden="1"/>
    <cellStyle name="Followed Hyperlink" xfId="512" builtinId="9" hidden="1"/>
    <cellStyle name="Followed Hyperlink" xfId="514" builtinId="9" hidden="1"/>
    <cellStyle name="Followed Hyperlink" xfId="516" builtinId="9" hidden="1"/>
    <cellStyle name="Followed Hyperlink" xfId="518" builtinId="9" hidden="1"/>
    <cellStyle name="Followed Hyperlink" xfId="520" builtinId="9" hidden="1"/>
    <cellStyle name="Followed Hyperlink" xfId="522" builtinId="9" hidden="1"/>
    <cellStyle name="Followed Hyperlink" xfId="524" builtinId="9" hidden="1"/>
    <cellStyle name="Followed Hyperlink" xfId="526" builtinId="9" hidden="1"/>
    <cellStyle name="Followed Hyperlink" xfId="528" builtinId="9" hidden="1"/>
    <cellStyle name="Followed Hyperlink" xfId="530" builtinId="9" hidden="1"/>
    <cellStyle name="Followed Hyperlink" xfId="532" builtinId="9" hidden="1"/>
    <cellStyle name="Followed Hyperlink" xfId="534" builtinId="9" hidden="1"/>
    <cellStyle name="Followed Hyperlink" xfId="536" builtinId="9" hidden="1"/>
    <cellStyle name="Followed Hyperlink" xfId="538" builtinId="9" hidden="1"/>
    <cellStyle name="Followed Hyperlink" xfId="540" builtinId="9" hidden="1"/>
    <cellStyle name="Followed Hyperlink" xfId="542" builtinId="9" hidden="1"/>
    <cellStyle name="Followed Hyperlink" xfId="544" builtinId="9" hidden="1"/>
    <cellStyle name="Followed Hyperlink" xfId="546" builtinId="9" hidden="1"/>
    <cellStyle name="Followed Hyperlink" xfId="548" builtinId="9" hidden="1"/>
    <cellStyle name="Followed Hyperlink" xfId="550" builtinId="9" hidden="1"/>
    <cellStyle name="Followed Hyperlink" xfId="552" builtinId="9" hidden="1"/>
    <cellStyle name="Followed Hyperlink" xfId="554" builtinId="9" hidden="1"/>
    <cellStyle name="Followed Hyperlink" xfId="556" builtinId="9" hidden="1"/>
    <cellStyle name="Followed Hyperlink" xfId="558" builtinId="9" hidden="1"/>
    <cellStyle name="Followed Hyperlink" xfId="560" builtinId="9" hidden="1"/>
    <cellStyle name="Followed Hyperlink" xfId="562" builtinId="9" hidden="1"/>
    <cellStyle name="Followed Hyperlink" xfId="564" builtinId="9" hidden="1"/>
    <cellStyle name="Followed Hyperlink" xfId="566" builtinId="9" hidden="1"/>
    <cellStyle name="Followed Hyperlink" xfId="568" builtinId="9" hidden="1"/>
    <cellStyle name="Followed Hyperlink" xfId="570" builtinId="9" hidden="1"/>
    <cellStyle name="Followed Hyperlink" xfId="572" builtinId="9" hidden="1"/>
    <cellStyle name="Followed Hyperlink" xfId="574" builtinId="9" hidden="1"/>
    <cellStyle name="Followed Hyperlink" xfId="576" builtinId="9" hidden="1"/>
    <cellStyle name="Followed Hyperlink" xfId="578" builtinId="9" hidden="1"/>
    <cellStyle name="Followed Hyperlink" xfId="580" builtinId="9" hidden="1"/>
    <cellStyle name="Followed Hyperlink" xfId="582" builtinId="9" hidden="1"/>
    <cellStyle name="Followed Hyperlink" xfId="584" builtinId="9" hidden="1"/>
    <cellStyle name="Followed Hyperlink" xfId="586" builtinId="9" hidden="1"/>
    <cellStyle name="Followed Hyperlink" xfId="588" builtinId="9" hidden="1"/>
    <cellStyle name="Followed Hyperlink" xfId="590" builtinId="9" hidden="1"/>
    <cellStyle name="Followed Hyperlink" xfId="592" builtinId="9" hidden="1"/>
    <cellStyle name="Followed Hyperlink" xfId="594" builtinId="9" hidden="1"/>
    <cellStyle name="Followed Hyperlink" xfId="596" builtinId="9" hidden="1"/>
    <cellStyle name="Followed Hyperlink" xfId="598" builtinId="9" hidden="1"/>
    <cellStyle name="Followed Hyperlink" xfId="600" builtinId="9" hidden="1"/>
    <cellStyle name="Followed Hyperlink" xfId="602" builtinId="9" hidden="1"/>
    <cellStyle name="Followed Hyperlink" xfId="604" builtinId="9" hidden="1"/>
    <cellStyle name="Followed Hyperlink" xfId="606" builtinId="9" hidden="1"/>
    <cellStyle name="Followed Hyperlink" xfId="608" builtinId="9" hidden="1"/>
    <cellStyle name="Followed Hyperlink" xfId="610" builtinId="9" hidden="1"/>
    <cellStyle name="Followed Hyperlink" xfId="612" builtinId="9" hidden="1"/>
    <cellStyle name="Followed Hyperlink" xfId="614" builtinId="9" hidden="1"/>
    <cellStyle name="Followed Hyperlink" xfId="616" builtinId="9" hidden="1"/>
    <cellStyle name="Followed Hyperlink" xfId="618" builtinId="9" hidden="1"/>
    <cellStyle name="Followed Hyperlink" xfId="620" builtinId="9" hidden="1"/>
    <cellStyle name="Followed Hyperlink" xfId="622" builtinId="9" hidden="1"/>
    <cellStyle name="Followed Hyperlink" xfId="624" builtinId="9" hidden="1"/>
    <cellStyle name="Followed Hyperlink" xfId="626" builtinId="9" hidden="1"/>
    <cellStyle name="Followed Hyperlink" xfId="628" builtinId="9" hidden="1"/>
    <cellStyle name="Followed Hyperlink" xfId="630" builtinId="9" hidden="1"/>
    <cellStyle name="Followed Hyperlink" xfId="632" builtinId="9" hidden="1"/>
    <cellStyle name="Followed Hyperlink" xfId="634" builtinId="9" hidden="1"/>
    <cellStyle name="Followed Hyperlink" xfId="636" builtinId="9" hidden="1"/>
    <cellStyle name="Followed Hyperlink" xfId="638" builtinId="9" hidden="1"/>
    <cellStyle name="Followed Hyperlink" xfId="640" builtinId="9" hidden="1"/>
    <cellStyle name="Followed Hyperlink" xfId="642" builtinId="9" hidden="1"/>
    <cellStyle name="Followed Hyperlink" xfId="644" builtinId="9" hidden="1"/>
    <cellStyle name="Followed Hyperlink" xfId="646" builtinId="9" hidden="1"/>
    <cellStyle name="Followed Hyperlink" xfId="648" builtinId="9" hidden="1"/>
    <cellStyle name="Followed Hyperlink" xfId="650" builtinId="9" hidden="1"/>
    <cellStyle name="Followed Hyperlink" xfId="652" builtinId="9" hidden="1"/>
    <cellStyle name="Followed Hyperlink" xfId="654" builtinId="9" hidden="1"/>
    <cellStyle name="Followed Hyperlink" xfId="656" builtinId="9" hidden="1"/>
    <cellStyle name="Followed Hyperlink" xfId="658" builtinId="9" hidden="1"/>
    <cellStyle name="Followed Hyperlink" xfId="660" builtinId="9" hidden="1"/>
    <cellStyle name="Followed Hyperlink" xfId="662" builtinId="9" hidden="1"/>
    <cellStyle name="Followed Hyperlink" xfId="664" builtinId="9" hidden="1"/>
    <cellStyle name="Followed Hyperlink" xfId="666" builtinId="9" hidden="1"/>
    <cellStyle name="Followed Hyperlink" xfId="668" builtinId="9" hidden="1"/>
    <cellStyle name="Followed Hyperlink" xfId="670" builtinId="9" hidden="1"/>
    <cellStyle name="Followed Hyperlink" xfId="672" builtinId="9" hidden="1"/>
    <cellStyle name="Followed Hyperlink" xfId="674" builtinId="9" hidden="1"/>
    <cellStyle name="Followed Hyperlink" xfId="676" builtinId="9" hidden="1"/>
    <cellStyle name="Followed Hyperlink" xfId="678" builtinId="9" hidden="1"/>
    <cellStyle name="Followed Hyperlink" xfId="680" builtinId="9" hidden="1"/>
    <cellStyle name="Followed Hyperlink" xfId="682" builtinId="9" hidden="1"/>
    <cellStyle name="Followed Hyperlink" xfId="684" builtinId="9" hidden="1"/>
    <cellStyle name="Followed Hyperlink" xfId="686" builtinId="9" hidden="1"/>
    <cellStyle name="Followed Hyperlink" xfId="688" builtinId="9" hidden="1"/>
    <cellStyle name="Followed Hyperlink" xfId="690" builtinId="9" hidden="1"/>
    <cellStyle name="Followed Hyperlink" xfId="692" builtinId="9" hidden="1"/>
    <cellStyle name="Followed Hyperlink" xfId="694" builtinId="9" hidden="1"/>
    <cellStyle name="Followed Hyperlink" xfId="696" builtinId="9" hidden="1"/>
    <cellStyle name="Followed Hyperlink" xfId="698" builtinId="9" hidden="1"/>
    <cellStyle name="Followed Hyperlink" xfId="700" builtinId="9" hidden="1"/>
    <cellStyle name="Followed Hyperlink" xfId="702" builtinId="9" hidden="1"/>
    <cellStyle name="Followed Hyperlink" xfId="704" builtinId="9" hidden="1"/>
    <cellStyle name="Followed Hyperlink" xfId="706" builtinId="9" hidden="1"/>
    <cellStyle name="Followed Hyperlink" xfId="708" builtinId="9" hidden="1"/>
    <cellStyle name="Followed Hyperlink" xfId="710" builtinId="9" hidden="1"/>
    <cellStyle name="Followed Hyperlink" xfId="712" builtinId="9" hidden="1"/>
    <cellStyle name="Followed Hyperlink" xfId="714" builtinId="9" hidden="1"/>
    <cellStyle name="Followed Hyperlink" xfId="716" builtinId="9" hidden="1"/>
    <cellStyle name="Followed Hyperlink" xfId="718" builtinId="9" hidden="1"/>
    <cellStyle name="Followed Hyperlink" xfId="720" builtinId="9" hidden="1"/>
    <cellStyle name="Followed Hyperlink" xfId="722" builtinId="9" hidden="1"/>
    <cellStyle name="Followed Hyperlink" xfId="724" builtinId="9" hidden="1"/>
    <cellStyle name="Followed Hyperlink" xfId="726" builtinId="9" hidden="1"/>
    <cellStyle name="Followed Hyperlink" xfId="728" builtinId="9" hidden="1"/>
    <cellStyle name="Followed Hyperlink" xfId="730" builtinId="9" hidden="1"/>
    <cellStyle name="Followed Hyperlink" xfId="732" builtinId="9" hidden="1"/>
    <cellStyle name="Followed Hyperlink" xfId="734" builtinId="9" hidden="1"/>
    <cellStyle name="Followed Hyperlink" xfId="736" builtinId="9" hidden="1"/>
    <cellStyle name="Followed Hyperlink" xfId="738" builtinId="9" hidden="1"/>
    <cellStyle name="Followed Hyperlink" xfId="740" builtinId="9" hidden="1"/>
    <cellStyle name="Followed Hyperlink" xfId="742" builtinId="9" hidden="1"/>
    <cellStyle name="Followed Hyperlink" xfId="744" builtinId="9" hidden="1"/>
    <cellStyle name="Followed Hyperlink" xfId="746" builtinId="9" hidden="1"/>
    <cellStyle name="Followed Hyperlink" xfId="748" builtinId="9" hidden="1"/>
    <cellStyle name="Followed Hyperlink" xfId="750" builtinId="9" hidden="1"/>
    <cellStyle name="Followed Hyperlink" xfId="752" builtinId="9" hidden="1"/>
    <cellStyle name="Followed Hyperlink" xfId="754" builtinId="9" hidden="1"/>
    <cellStyle name="Followed Hyperlink" xfId="756" builtinId="9" hidden="1"/>
    <cellStyle name="Followed Hyperlink" xfId="758" builtinId="9" hidden="1"/>
    <cellStyle name="Followed Hyperlink" xfId="760" builtinId="9" hidden="1"/>
    <cellStyle name="Followed Hyperlink" xfId="762" builtinId="9" hidden="1"/>
    <cellStyle name="Followed Hyperlink" xfId="764" builtinId="9" hidden="1"/>
    <cellStyle name="Followed Hyperlink" xfId="766" builtinId="9" hidden="1"/>
    <cellStyle name="Followed Hyperlink" xfId="768" builtinId="9" hidden="1"/>
    <cellStyle name="Followed Hyperlink" xfId="770" builtinId="9" hidden="1"/>
    <cellStyle name="Followed Hyperlink" xfId="772" builtinId="9" hidden="1"/>
    <cellStyle name="Followed Hyperlink" xfId="774" builtinId="9" hidden="1"/>
    <cellStyle name="Followed Hyperlink" xfId="776" builtinId="9" hidden="1"/>
    <cellStyle name="Followed Hyperlink" xfId="778" builtinId="9" hidden="1"/>
    <cellStyle name="Followed Hyperlink" xfId="780" builtinId="9" hidden="1"/>
    <cellStyle name="Followed Hyperlink" xfId="782" builtinId="9" hidden="1"/>
    <cellStyle name="Followed Hyperlink" xfId="784" builtinId="9" hidden="1"/>
    <cellStyle name="Followed Hyperlink" xfId="786" builtinId="9" hidden="1"/>
    <cellStyle name="Followed Hyperlink" xfId="788" builtinId="9" hidden="1"/>
    <cellStyle name="Followed Hyperlink" xfId="790" builtinId="9" hidden="1"/>
    <cellStyle name="Followed Hyperlink" xfId="792" builtinId="9" hidden="1"/>
    <cellStyle name="Followed Hyperlink" xfId="794" builtinId="9" hidden="1"/>
    <cellStyle name="Followed Hyperlink" xfId="796" builtinId="9" hidden="1"/>
    <cellStyle name="Followed Hyperlink" xfId="798" builtinId="9" hidden="1"/>
    <cellStyle name="Followed Hyperlink" xfId="800" builtinId="9" hidden="1"/>
    <cellStyle name="Followed Hyperlink" xfId="802" builtinId="9" hidden="1"/>
    <cellStyle name="Followed Hyperlink" xfId="804" builtinId="9" hidden="1"/>
    <cellStyle name="Followed Hyperlink" xfId="806" builtinId="9" hidden="1"/>
    <cellStyle name="Followed Hyperlink" xfId="808" builtinId="9" hidden="1"/>
    <cellStyle name="Followed Hyperlink" xfId="810" builtinId="9" hidden="1"/>
    <cellStyle name="Followed Hyperlink" xfId="812" builtinId="9" hidden="1"/>
    <cellStyle name="Followed Hyperlink" xfId="814" builtinId="9" hidden="1"/>
    <cellStyle name="Followed Hyperlink" xfId="816" builtinId="9" hidden="1"/>
    <cellStyle name="Followed Hyperlink" xfId="818" builtinId="9" hidden="1"/>
    <cellStyle name="Followed Hyperlink" xfId="820" builtinId="9" hidden="1"/>
    <cellStyle name="Followed Hyperlink" xfId="82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5" builtinId="8" hidden="1"/>
    <cellStyle name="Hyperlink" xfId="447" builtinId="8" hidden="1"/>
    <cellStyle name="Hyperlink" xfId="449" builtinId="8" hidden="1"/>
    <cellStyle name="Hyperlink" xfId="451" builtinId="8" hidden="1"/>
    <cellStyle name="Hyperlink" xfId="453" builtinId="8" hidden="1"/>
    <cellStyle name="Hyperlink" xfId="455" builtinId="8" hidden="1"/>
    <cellStyle name="Hyperlink" xfId="457" builtinId="8" hidden="1"/>
    <cellStyle name="Hyperlink" xfId="459" builtinId="8" hidden="1"/>
    <cellStyle name="Hyperlink" xfId="461" builtinId="8" hidden="1"/>
    <cellStyle name="Hyperlink" xfId="463" builtinId="8" hidden="1"/>
    <cellStyle name="Hyperlink" xfId="465" builtinId="8" hidden="1"/>
    <cellStyle name="Hyperlink" xfId="467" builtinId="8" hidden="1"/>
    <cellStyle name="Hyperlink" xfId="469" builtinId="8" hidden="1"/>
    <cellStyle name="Hyperlink" xfId="471" builtinId="8" hidden="1"/>
    <cellStyle name="Hyperlink" xfId="473" builtinId="8" hidden="1"/>
    <cellStyle name="Hyperlink" xfId="475" builtinId="8" hidden="1"/>
    <cellStyle name="Hyperlink" xfId="477" builtinId="8" hidden="1"/>
    <cellStyle name="Hyperlink" xfId="479" builtinId="8" hidden="1"/>
    <cellStyle name="Hyperlink" xfId="481" builtinId="8" hidden="1"/>
    <cellStyle name="Hyperlink" xfId="483" builtinId="8" hidden="1"/>
    <cellStyle name="Hyperlink" xfId="485" builtinId="8" hidden="1"/>
    <cellStyle name="Hyperlink" xfId="487" builtinId="8" hidden="1"/>
    <cellStyle name="Hyperlink" xfId="489" builtinId="8" hidden="1"/>
    <cellStyle name="Hyperlink" xfId="491" builtinId="8" hidden="1"/>
    <cellStyle name="Hyperlink" xfId="493" builtinId="8" hidden="1"/>
    <cellStyle name="Hyperlink" xfId="495" builtinId="8" hidden="1"/>
    <cellStyle name="Hyperlink" xfId="497" builtinId="8" hidden="1"/>
    <cellStyle name="Hyperlink" xfId="499" builtinId="8" hidden="1"/>
    <cellStyle name="Hyperlink" xfId="501" builtinId="8" hidden="1"/>
    <cellStyle name="Hyperlink" xfId="503" builtinId="8" hidden="1"/>
    <cellStyle name="Hyperlink" xfId="505" builtinId="8" hidden="1"/>
    <cellStyle name="Hyperlink" xfId="507" builtinId="8" hidden="1"/>
    <cellStyle name="Hyperlink" xfId="509" builtinId="8" hidden="1"/>
    <cellStyle name="Hyperlink" xfId="511" builtinId="8" hidden="1"/>
    <cellStyle name="Hyperlink" xfId="513" builtinId="8" hidden="1"/>
    <cellStyle name="Hyperlink" xfId="515" builtinId="8" hidden="1"/>
    <cellStyle name="Hyperlink" xfId="517" builtinId="8" hidden="1"/>
    <cellStyle name="Hyperlink" xfId="519" builtinId="8" hidden="1"/>
    <cellStyle name="Hyperlink" xfId="521" builtinId="8" hidden="1"/>
    <cellStyle name="Hyperlink" xfId="523" builtinId="8" hidden="1"/>
    <cellStyle name="Hyperlink" xfId="525" builtinId="8" hidden="1"/>
    <cellStyle name="Hyperlink" xfId="527" builtinId="8" hidden="1"/>
    <cellStyle name="Hyperlink" xfId="529" builtinId="8" hidden="1"/>
    <cellStyle name="Hyperlink" xfId="531" builtinId="8" hidden="1"/>
    <cellStyle name="Hyperlink" xfId="533" builtinId="8" hidden="1"/>
    <cellStyle name="Hyperlink" xfId="535" builtinId="8" hidden="1"/>
    <cellStyle name="Hyperlink" xfId="537" builtinId="8" hidden="1"/>
    <cellStyle name="Hyperlink" xfId="539" builtinId="8" hidden="1"/>
    <cellStyle name="Hyperlink" xfId="541" builtinId="8" hidden="1"/>
    <cellStyle name="Hyperlink" xfId="543" builtinId="8" hidden="1"/>
    <cellStyle name="Hyperlink" xfId="545" builtinId="8" hidden="1"/>
    <cellStyle name="Hyperlink" xfId="547" builtinId="8" hidden="1"/>
    <cellStyle name="Hyperlink" xfId="549" builtinId="8" hidden="1"/>
    <cellStyle name="Hyperlink" xfId="551" builtinId="8" hidden="1"/>
    <cellStyle name="Hyperlink" xfId="553" builtinId="8" hidden="1"/>
    <cellStyle name="Hyperlink" xfId="555" builtinId="8" hidden="1"/>
    <cellStyle name="Hyperlink" xfId="557" builtinId="8" hidden="1"/>
    <cellStyle name="Hyperlink" xfId="559" builtinId="8" hidden="1"/>
    <cellStyle name="Hyperlink" xfId="561" builtinId="8" hidden="1"/>
    <cellStyle name="Hyperlink" xfId="563" builtinId="8" hidden="1"/>
    <cellStyle name="Hyperlink" xfId="565" builtinId="8" hidden="1"/>
    <cellStyle name="Hyperlink" xfId="567" builtinId="8" hidden="1"/>
    <cellStyle name="Hyperlink" xfId="569" builtinId="8" hidden="1"/>
    <cellStyle name="Hyperlink" xfId="571" builtinId="8" hidden="1"/>
    <cellStyle name="Hyperlink" xfId="573" builtinId="8" hidden="1"/>
    <cellStyle name="Hyperlink" xfId="575" builtinId="8" hidden="1"/>
    <cellStyle name="Hyperlink" xfId="577" builtinId="8" hidden="1"/>
    <cellStyle name="Hyperlink" xfId="579" builtinId="8" hidden="1"/>
    <cellStyle name="Hyperlink" xfId="581" builtinId="8" hidden="1"/>
    <cellStyle name="Hyperlink" xfId="583" builtinId="8" hidden="1"/>
    <cellStyle name="Hyperlink" xfId="585" builtinId="8" hidden="1"/>
    <cellStyle name="Hyperlink" xfId="587" builtinId="8" hidden="1"/>
    <cellStyle name="Hyperlink" xfId="589" builtinId="8" hidden="1"/>
    <cellStyle name="Hyperlink" xfId="591" builtinId="8" hidden="1"/>
    <cellStyle name="Hyperlink" xfId="593" builtinId="8" hidden="1"/>
    <cellStyle name="Hyperlink" xfId="595" builtinId="8" hidden="1"/>
    <cellStyle name="Hyperlink" xfId="597" builtinId="8" hidden="1"/>
    <cellStyle name="Hyperlink" xfId="599" builtinId="8" hidden="1"/>
    <cellStyle name="Hyperlink" xfId="601" builtinId="8" hidden="1"/>
    <cellStyle name="Hyperlink" xfId="603" builtinId="8" hidden="1"/>
    <cellStyle name="Hyperlink" xfId="605" builtinId="8" hidden="1"/>
    <cellStyle name="Hyperlink" xfId="607" builtinId="8" hidden="1"/>
    <cellStyle name="Hyperlink" xfId="609" builtinId="8" hidden="1"/>
    <cellStyle name="Hyperlink" xfId="611" builtinId="8" hidden="1"/>
    <cellStyle name="Hyperlink" xfId="613" builtinId="8" hidden="1"/>
    <cellStyle name="Hyperlink" xfId="615" builtinId="8" hidden="1"/>
    <cellStyle name="Hyperlink" xfId="617" builtinId="8" hidden="1"/>
    <cellStyle name="Hyperlink" xfId="619" builtinId="8" hidden="1"/>
    <cellStyle name="Hyperlink" xfId="621" builtinId="8" hidden="1"/>
    <cellStyle name="Hyperlink" xfId="623" builtinId="8" hidden="1"/>
    <cellStyle name="Hyperlink" xfId="625" builtinId="8" hidden="1"/>
    <cellStyle name="Hyperlink" xfId="627" builtinId="8" hidden="1"/>
    <cellStyle name="Hyperlink" xfId="629" builtinId="8" hidden="1"/>
    <cellStyle name="Hyperlink" xfId="631" builtinId="8" hidden="1"/>
    <cellStyle name="Hyperlink" xfId="633" builtinId="8" hidden="1"/>
    <cellStyle name="Hyperlink" xfId="635" builtinId="8" hidden="1"/>
    <cellStyle name="Hyperlink" xfId="637" builtinId="8" hidden="1"/>
    <cellStyle name="Hyperlink" xfId="639" builtinId="8" hidden="1"/>
    <cellStyle name="Hyperlink" xfId="641" builtinId="8" hidden="1"/>
    <cellStyle name="Hyperlink" xfId="643" builtinId="8" hidden="1"/>
    <cellStyle name="Hyperlink" xfId="645" builtinId="8" hidden="1"/>
    <cellStyle name="Hyperlink" xfId="647" builtinId="8" hidden="1"/>
    <cellStyle name="Hyperlink" xfId="649" builtinId="8" hidden="1"/>
    <cellStyle name="Hyperlink" xfId="651" builtinId="8" hidden="1"/>
    <cellStyle name="Hyperlink" xfId="653" builtinId="8" hidden="1"/>
    <cellStyle name="Hyperlink" xfId="655" builtinId="8" hidden="1"/>
    <cellStyle name="Hyperlink" xfId="657" builtinId="8" hidden="1"/>
    <cellStyle name="Hyperlink" xfId="659" builtinId="8" hidden="1"/>
    <cellStyle name="Hyperlink" xfId="661" builtinId="8" hidden="1"/>
    <cellStyle name="Hyperlink" xfId="663" builtinId="8" hidden="1"/>
    <cellStyle name="Hyperlink" xfId="665" builtinId="8" hidden="1"/>
    <cellStyle name="Hyperlink" xfId="667" builtinId="8" hidden="1"/>
    <cellStyle name="Hyperlink" xfId="669" builtinId="8" hidden="1"/>
    <cellStyle name="Hyperlink" xfId="671" builtinId="8" hidden="1"/>
    <cellStyle name="Hyperlink" xfId="673" builtinId="8" hidden="1"/>
    <cellStyle name="Hyperlink" xfId="675" builtinId="8" hidden="1"/>
    <cellStyle name="Hyperlink" xfId="677" builtinId="8" hidden="1"/>
    <cellStyle name="Hyperlink" xfId="679" builtinId="8" hidden="1"/>
    <cellStyle name="Hyperlink" xfId="681" builtinId="8" hidden="1"/>
    <cellStyle name="Hyperlink" xfId="683" builtinId="8" hidden="1"/>
    <cellStyle name="Hyperlink" xfId="685" builtinId="8" hidden="1"/>
    <cellStyle name="Hyperlink" xfId="687" builtinId="8" hidden="1"/>
    <cellStyle name="Hyperlink" xfId="689" builtinId="8" hidden="1"/>
    <cellStyle name="Hyperlink" xfId="691" builtinId="8" hidden="1"/>
    <cellStyle name="Hyperlink" xfId="693" builtinId="8" hidden="1"/>
    <cellStyle name="Hyperlink" xfId="695" builtinId="8" hidden="1"/>
    <cellStyle name="Hyperlink" xfId="697" builtinId="8" hidden="1"/>
    <cellStyle name="Hyperlink" xfId="699" builtinId="8" hidden="1"/>
    <cellStyle name="Hyperlink" xfId="701" builtinId="8" hidden="1"/>
    <cellStyle name="Hyperlink" xfId="703" builtinId="8" hidden="1"/>
    <cellStyle name="Hyperlink" xfId="705" builtinId="8" hidden="1"/>
    <cellStyle name="Hyperlink" xfId="707" builtinId="8" hidden="1"/>
    <cellStyle name="Hyperlink" xfId="709" builtinId="8" hidden="1"/>
    <cellStyle name="Hyperlink" xfId="711" builtinId="8" hidden="1"/>
    <cellStyle name="Hyperlink" xfId="713" builtinId="8" hidden="1"/>
    <cellStyle name="Hyperlink" xfId="715" builtinId="8" hidden="1"/>
    <cellStyle name="Hyperlink" xfId="717" builtinId="8" hidden="1"/>
    <cellStyle name="Hyperlink" xfId="719" builtinId="8" hidden="1"/>
    <cellStyle name="Hyperlink" xfId="721" builtinId="8" hidden="1"/>
    <cellStyle name="Hyperlink" xfId="723" builtinId="8" hidden="1"/>
    <cellStyle name="Hyperlink" xfId="725" builtinId="8" hidden="1"/>
    <cellStyle name="Hyperlink" xfId="727" builtinId="8" hidden="1"/>
    <cellStyle name="Hyperlink" xfId="729" builtinId="8" hidden="1"/>
    <cellStyle name="Hyperlink" xfId="731" builtinId="8" hidden="1"/>
    <cellStyle name="Hyperlink" xfId="733" builtinId="8" hidden="1"/>
    <cellStyle name="Hyperlink" xfId="735" builtinId="8" hidden="1"/>
    <cellStyle name="Hyperlink" xfId="737" builtinId="8" hidden="1"/>
    <cellStyle name="Hyperlink" xfId="739" builtinId="8" hidden="1"/>
    <cellStyle name="Hyperlink" xfId="741" builtinId="8" hidden="1"/>
    <cellStyle name="Hyperlink" xfId="743" builtinId="8" hidden="1"/>
    <cellStyle name="Hyperlink" xfId="745" builtinId="8" hidden="1"/>
    <cellStyle name="Hyperlink" xfId="747" builtinId="8" hidden="1"/>
    <cellStyle name="Hyperlink" xfId="749" builtinId="8" hidden="1"/>
    <cellStyle name="Hyperlink" xfId="751" builtinId="8" hidden="1"/>
    <cellStyle name="Hyperlink" xfId="753" builtinId="8" hidden="1"/>
    <cellStyle name="Hyperlink" xfId="755" builtinId="8" hidden="1"/>
    <cellStyle name="Hyperlink" xfId="757" builtinId="8" hidden="1"/>
    <cellStyle name="Hyperlink" xfId="759" builtinId="8" hidden="1"/>
    <cellStyle name="Hyperlink" xfId="761" builtinId="8" hidden="1"/>
    <cellStyle name="Hyperlink" xfId="763" builtinId="8" hidden="1"/>
    <cellStyle name="Hyperlink" xfId="765" builtinId="8" hidden="1"/>
    <cellStyle name="Hyperlink" xfId="767" builtinId="8" hidden="1"/>
    <cellStyle name="Hyperlink" xfId="769" builtinId="8" hidden="1"/>
    <cellStyle name="Hyperlink" xfId="771" builtinId="8" hidden="1"/>
    <cellStyle name="Hyperlink" xfId="773" builtinId="8" hidden="1"/>
    <cellStyle name="Hyperlink" xfId="775" builtinId="8" hidden="1"/>
    <cellStyle name="Hyperlink" xfId="777" builtinId="8" hidden="1"/>
    <cellStyle name="Hyperlink" xfId="779" builtinId="8" hidden="1"/>
    <cellStyle name="Hyperlink" xfId="781" builtinId="8" hidden="1"/>
    <cellStyle name="Hyperlink" xfId="783" builtinId="8" hidden="1"/>
    <cellStyle name="Hyperlink" xfId="785" builtinId="8" hidden="1"/>
    <cellStyle name="Hyperlink" xfId="787" builtinId="8" hidden="1"/>
    <cellStyle name="Hyperlink" xfId="789" builtinId="8" hidden="1"/>
    <cellStyle name="Hyperlink" xfId="791" builtinId="8" hidden="1"/>
    <cellStyle name="Hyperlink" xfId="793" builtinId="8" hidden="1"/>
    <cellStyle name="Hyperlink" xfId="795" builtinId="8" hidden="1"/>
    <cellStyle name="Hyperlink" xfId="797" builtinId="8" hidden="1"/>
    <cellStyle name="Hyperlink" xfId="799" builtinId="8" hidden="1"/>
    <cellStyle name="Hyperlink" xfId="801" builtinId="8" hidden="1"/>
    <cellStyle name="Hyperlink" xfId="803" builtinId="8" hidden="1"/>
    <cellStyle name="Hyperlink" xfId="805" builtinId="8" hidden="1"/>
    <cellStyle name="Hyperlink" xfId="807" builtinId="8" hidden="1"/>
    <cellStyle name="Hyperlink" xfId="809" builtinId="8" hidden="1"/>
    <cellStyle name="Hyperlink" xfId="811" builtinId="8" hidden="1"/>
    <cellStyle name="Hyperlink" xfId="813" builtinId="8" hidden="1"/>
    <cellStyle name="Hyperlink" xfId="815" builtinId="8" hidden="1"/>
    <cellStyle name="Hyperlink" xfId="817" builtinId="8" hidden="1"/>
    <cellStyle name="Hyperlink" xfId="819" builtinId="8" hidden="1"/>
    <cellStyle name="Hyperlink" xfId="821"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National eID</a:t>
            </a:r>
            <a:r>
              <a:rPr lang="en-US" baseline="0"/>
              <a:t> </a:t>
            </a:r>
            <a:r>
              <a:rPr lang="en-US" sz="1800" b="1" i="0" u="none" strike="noStrike" baseline="0">
                <a:effectLst/>
              </a:rPr>
              <a:t>Card Reader </a:t>
            </a:r>
            <a:r>
              <a:rPr lang="en-US" baseline="0"/>
              <a:t>Volume                 </a:t>
            </a:r>
            <a:r>
              <a:rPr lang="en-US" sz="1800" b="1" i="0" u="none" strike="noStrike" baseline="0">
                <a:effectLst/>
              </a:rPr>
              <a:t>2016 - 2021</a:t>
            </a:r>
            <a:endParaRPr lang="en-US"/>
          </a:p>
        </c:rich>
      </c:tx>
      <c:layout>
        <c:manualLayout>
          <c:xMode val="edge"/>
          <c:yMode val="edge"/>
          <c:x val="0.171382377898012"/>
          <c:y val="3.2454318426834397E-2"/>
        </c:manualLayout>
      </c:layout>
      <c:overlay val="0"/>
    </c:title>
    <c:autoTitleDeleted val="0"/>
    <c:view3D>
      <c:rotX val="15"/>
      <c:rotY val="20"/>
      <c:rAngAx val="0"/>
    </c:view3D>
    <c:floor>
      <c:thickness val="0"/>
    </c:floor>
    <c:sideWall>
      <c:thickness val="0"/>
    </c:sideWall>
    <c:backWall>
      <c:thickness val="0"/>
    </c:backWall>
    <c:plotArea>
      <c:layout/>
      <c:bar3D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Units!$B$19:$G$19</c:f>
              <c:numCache>
                <c:formatCode>General</c:formatCode>
                <c:ptCount val="6"/>
                <c:pt idx="0">
                  <c:v>2016</c:v>
                </c:pt>
                <c:pt idx="1">
                  <c:v>2017</c:v>
                </c:pt>
                <c:pt idx="2">
                  <c:v>2018</c:v>
                </c:pt>
                <c:pt idx="3">
                  <c:v>2019</c:v>
                </c:pt>
                <c:pt idx="4">
                  <c:v>2020</c:v>
                </c:pt>
                <c:pt idx="5">
                  <c:v>2021</c:v>
                </c:pt>
              </c:numCache>
            </c:numRef>
          </c:cat>
          <c:val>
            <c:numRef>
              <c:f>Units!$B$22:$G$22</c:f>
              <c:numCache>
                <c:formatCode>#,##0</c:formatCode>
                <c:ptCount val="6"/>
              </c:numCache>
            </c:numRef>
          </c:val>
          <c:extLst>
            <c:ext xmlns:c16="http://schemas.microsoft.com/office/drawing/2014/chart" uri="{C3380CC4-5D6E-409C-BE32-E72D297353CC}">
              <c16:uniqueId val="{00000000-DF8F-A341-8B52-098255BE1C3E}"/>
            </c:ext>
          </c:extLst>
        </c:ser>
        <c:dLbls>
          <c:showLegendKey val="0"/>
          <c:showVal val="0"/>
          <c:showCatName val="0"/>
          <c:showSerName val="0"/>
          <c:showPercent val="0"/>
          <c:showBubbleSize val="0"/>
        </c:dLbls>
        <c:gapWidth val="150"/>
        <c:shape val="box"/>
        <c:axId val="788711648"/>
        <c:axId val="788713696"/>
        <c:axId val="0"/>
      </c:bar3DChart>
      <c:catAx>
        <c:axId val="788711648"/>
        <c:scaling>
          <c:orientation val="minMax"/>
        </c:scaling>
        <c:delete val="0"/>
        <c:axPos val="b"/>
        <c:numFmt formatCode="General" sourceLinked="1"/>
        <c:majorTickMark val="out"/>
        <c:minorTickMark val="none"/>
        <c:tickLblPos val="nextTo"/>
        <c:crossAx val="788713696"/>
        <c:crosses val="autoZero"/>
        <c:auto val="1"/>
        <c:lblAlgn val="ctr"/>
        <c:lblOffset val="100"/>
        <c:noMultiLvlLbl val="0"/>
      </c:catAx>
      <c:valAx>
        <c:axId val="788713696"/>
        <c:scaling>
          <c:orientation val="minMax"/>
        </c:scaling>
        <c:delete val="0"/>
        <c:axPos val="l"/>
        <c:majorGridlines/>
        <c:numFmt formatCode="#,##0" sourceLinked="1"/>
        <c:majorTickMark val="out"/>
        <c:minorTickMark val="none"/>
        <c:tickLblPos val="nextTo"/>
        <c:crossAx val="788711648"/>
        <c:crosses val="autoZero"/>
        <c:crossBetween val="between"/>
      </c:valAx>
    </c:plotArea>
    <c:plotVisOnly val="1"/>
    <c:dispBlanksAs val="gap"/>
    <c:showDLblsOverMax val="0"/>
  </c:chart>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0" i="0" u="none" strike="noStrike" baseline="0">
                <a:solidFill>
                  <a:srgbClr val="000000"/>
                </a:solidFill>
                <a:latin typeface="Arial"/>
                <a:ea typeface="Arial"/>
                <a:cs typeface="Arial"/>
              </a:defRPr>
            </a:pPr>
            <a:r>
              <a:rPr lang="en-US" sz="325" b="1" i="0" u="none" strike="noStrike" baseline="0">
                <a:solidFill>
                  <a:srgbClr val="000000"/>
                </a:solidFill>
                <a:latin typeface="Arial"/>
                <a:ea typeface="Arial"/>
                <a:cs typeface="Arial"/>
              </a:rPr>
              <a:t>Europe ePassport Market Growth</a:t>
            </a:r>
          </a:p>
          <a:p>
            <a:pPr>
              <a:defRPr sz="275" b="0" i="0" u="none" strike="noStrike" baseline="0">
                <a:solidFill>
                  <a:srgbClr val="000000"/>
                </a:solidFill>
                <a:latin typeface="Arial"/>
                <a:ea typeface="Arial"/>
                <a:cs typeface="Arial"/>
              </a:defRPr>
            </a:pPr>
            <a:r>
              <a:rPr lang="en-US" sz="325" b="1" i="0" u="none" strike="noStrike" baseline="0">
                <a:solidFill>
                  <a:srgbClr val="000000"/>
                </a:solidFill>
                <a:latin typeface="Arial"/>
                <a:ea typeface="Arial"/>
                <a:cs typeface="Arial"/>
              </a:rPr>
              <a:t>2009 - 2014 </a:t>
            </a:r>
            <a:r>
              <a:rPr lang="en-US" sz="275" b="1" i="0" u="none" strike="noStrike" baseline="0">
                <a:solidFill>
                  <a:srgbClr val="000000"/>
                </a:solidFill>
                <a:latin typeface="Arial"/>
                <a:ea typeface="Arial"/>
                <a:cs typeface="Arial"/>
              </a:rPr>
              <a:t>(US Millions)</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cat>
            <c:numLit>
              <c:formatCode>General</c:formatCode>
              <c:ptCount val="6"/>
              <c:pt idx="0">
                <c:v>2009</c:v>
              </c:pt>
              <c:pt idx="1">
                <c:v>2010</c:v>
              </c:pt>
              <c:pt idx="2">
                <c:v>2011</c:v>
              </c:pt>
              <c:pt idx="3">
                <c:v>2012</c:v>
              </c:pt>
              <c:pt idx="4">
                <c:v>2013</c:v>
              </c:pt>
              <c:pt idx="5">
                <c:v>2014</c:v>
              </c:pt>
            </c:numLit>
          </c:cat>
          <c:val>
            <c:numLit>
              <c:formatCode>General</c:formatCode>
              <c:ptCount val="6"/>
              <c:pt idx="0">
                <c:v>402.89853599999861</c:v>
              </c:pt>
              <c:pt idx="1">
                <c:v>413.02344006679999</c:v>
              </c:pt>
              <c:pt idx="2">
                <c:v>493.64062974360007</c:v>
              </c:pt>
              <c:pt idx="3">
                <c:v>581.95265421439535</c:v>
              </c:pt>
              <c:pt idx="4">
                <c:v>627.29549607496074</c:v>
              </c:pt>
              <c:pt idx="5">
                <c:v>635.79474246643201</c:v>
              </c:pt>
            </c:numLit>
          </c:val>
          <c:extLst>
            <c:ext xmlns:c16="http://schemas.microsoft.com/office/drawing/2014/chart" uri="{C3380CC4-5D6E-409C-BE32-E72D297353CC}">
              <c16:uniqueId val="{00000000-5DB9-8344-A90F-618AC5E72592}"/>
            </c:ext>
          </c:extLst>
        </c:ser>
        <c:dLbls>
          <c:showLegendKey val="0"/>
          <c:showVal val="0"/>
          <c:showCatName val="0"/>
          <c:showSerName val="0"/>
          <c:showPercent val="0"/>
          <c:showBubbleSize val="0"/>
        </c:dLbls>
        <c:gapWidth val="150"/>
        <c:axId val="647748288"/>
        <c:axId val="647676272"/>
      </c:barChart>
      <c:catAx>
        <c:axId val="6477482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647676272"/>
        <c:crosses val="autoZero"/>
        <c:auto val="1"/>
        <c:lblAlgn val="ctr"/>
        <c:lblOffset val="100"/>
        <c:tickLblSkip val="1"/>
        <c:tickMarkSkip val="1"/>
        <c:noMultiLvlLbl val="0"/>
      </c:catAx>
      <c:valAx>
        <c:axId val="647676272"/>
        <c:scaling>
          <c:orientation val="minMax"/>
          <c:max val="150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647748288"/>
        <c:crosses val="autoZero"/>
        <c:crossBetween val="between"/>
        <c:majorUnit val="100"/>
        <c:minorUnit val="50"/>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8</xdr:col>
      <xdr:colOff>1028700</xdr:colOff>
      <xdr:row>93</xdr:row>
      <xdr:rowOff>50800</xdr:rowOff>
    </xdr:from>
    <xdr:to>
      <xdr:col>9</xdr:col>
      <xdr:colOff>0</xdr:colOff>
      <xdr:row>114</xdr:row>
      <xdr:rowOff>76200</xdr:rowOff>
    </xdr:to>
    <xdr:graphicFrame macro="">
      <xdr:nvGraphicFramePr>
        <xdr:cNvPr id="4" name="Chart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1</xdr:row>
      <xdr:rowOff>25400</xdr:rowOff>
    </xdr:from>
    <xdr:to>
      <xdr:col>1</xdr:col>
      <xdr:colOff>279400</xdr:colOff>
      <xdr:row>3</xdr:row>
      <xdr:rowOff>162142</xdr:rowOff>
    </xdr:to>
    <xdr:pic>
      <xdr:nvPicPr>
        <xdr:cNvPr id="16" name="Picture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100" y="228600"/>
          <a:ext cx="2832100" cy="5431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609600</xdr:colOff>
      <xdr:row>22</xdr:row>
      <xdr:rowOff>0</xdr:rowOff>
    </xdr:from>
    <xdr:to>
      <xdr:col>16</xdr:col>
      <xdr:colOff>317500</xdr:colOff>
      <xdr:row>22</xdr:row>
      <xdr:rowOff>0</xdr:rowOff>
    </xdr:to>
    <xdr:graphicFrame macro="">
      <xdr:nvGraphicFramePr>
        <xdr:cNvPr id="10" name="Chart 28">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1</xdr:row>
      <xdr:rowOff>25400</xdr:rowOff>
    </xdr:from>
    <xdr:to>
      <xdr:col>1</xdr:col>
      <xdr:colOff>825500</xdr:colOff>
      <xdr:row>3</xdr:row>
      <xdr:rowOff>162142</xdr:rowOff>
    </xdr:to>
    <xdr:pic>
      <xdr:nvPicPr>
        <xdr:cNvPr id="14" name="Picture 13">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100" y="228600"/>
          <a:ext cx="2832100" cy="54314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1</xdr:row>
      <xdr:rowOff>25400</xdr:rowOff>
    </xdr:from>
    <xdr:to>
      <xdr:col>1</xdr:col>
      <xdr:colOff>800100</xdr:colOff>
      <xdr:row>3</xdr:row>
      <xdr:rowOff>162142</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228600"/>
          <a:ext cx="2832100" cy="54314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38100</xdr:colOff>
      <xdr:row>1</xdr:row>
      <xdr:rowOff>25400</xdr:rowOff>
    </xdr:from>
    <xdr:to>
      <xdr:col>1</xdr:col>
      <xdr:colOff>660400</xdr:colOff>
      <xdr:row>3</xdr:row>
      <xdr:rowOff>162142</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228600"/>
          <a:ext cx="2832100" cy="543142"/>
        </a:xfrm>
        <a:prstGeom prst="rect">
          <a:avLst/>
        </a:prstGeom>
      </xdr:spPr>
    </xdr:pic>
    <xdr:clientData/>
  </xdr:twoCellAnchor>
</xdr:wsDr>
</file>

<file path=xl/theme/theme1.xml><?xml version="1.0" encoding="utf-8"?>
<a:theme xmlns:a="http://schemas.openxmlformats.org/drawingml/2006/main" name="Office Theme">
  <a:themeElements>
    <a:clrScheme name="Report Theme">
      <a:dk1>
        <a:srgbClr val="000000"/>
      </a:dk1>
      <a:lt1>
        <a:srgbClr val="FFFFFF"/>
      </a:lt1>
      <a:dk2>
        <a:srgbClr val="46464A"/>
      </a:dk2>
      <a:lt2>
        <a:srgbClr val="E3DCCF"/>
      </a:lt2>
      <a:accent1>
        <a:srgbClr val="93A9B8"/>
      </a:accent1>
      <a:accent2>
        <a:srgbClr val="A7B789"/>
      </a:accent2>
      <a:accent3>
        <a:srgbClr val="BEAE98"/>
      </a:accent3>
      <a:accent4>
        <a:srgbClr val="6F6F74"/>
      </a:accent4>
      <a:accent5>
        <a:srgbClr val="9C8265"/>
      </a:accent5>
      <a:accent6>
        <a:srgbClr val="8D6974"/>
      </a:accent6>
      <a:hlink>
        <a:srgbClr val="67AABF"/>
      </a:hlink>
      <a:folHlink>
        <a:srgbClr val="B1B5AB"/>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acuity-mi.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acuity-mi.com/"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www.acuity-mi.com/"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www.acuity-mi.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106"/>
  <sheetViews>
    <sheetView tabSelected="1" workbookViewId="0">
      <selection activeCell="B97" sqref="B97:I105"/>
    </sheetView>
  </sheetViews>
  <sheetFormatPr baseColWidth="10" defaultColWidth="8.83203125" defaultRowHeight="16"/>
  <cols>
    <col min="1" max="1" width="34" bestFit="1" customWidth="1"/>
    <col min="2" max="2" width="11.1640625" style="87" customWidth="1"/>
    <col min="3" max="7" width="11.1640625" style="75" customWidth="1"/>
    <col min="8" max="8" width="12" style="75" customWidth="1"/>
    <col min="9" max="9" width="14" style="75" customWidth="1"/>
  </cols>
  <sheetData>
    <row r="1" spans="1:9" s="30" customFormat="1">
      <c r="B1" s="26"/>
    </row>
    <row r="2" spans="1:9" s="30" customFormat="1">
      <c r="B2" s="26"/>
    </row>
    <row r="3" spans="1:9" s="30" customFormat="1">
      <c r="B3" s="26"/>
    </row>
    <row r="4" spans="1:9" s="30" customFormat="1">
      <c r="B4" s="26"/>
    </row>
    <row r="5" spans="1:9" s="30" customFormat="1" ht="16" customHeight="1">
      <c r="A5" s="145" t="s">
        <v>53</v>
      </c>
      <c r="B5" s="145"/>
      <c r="C5" s="145"/>
      <c r="D5" s="145"/>
      <c r="E5" s="145"/>
    </row>
    <row r="6" spans="1:9" s="30" customFormat="1">
      <c r="A6" s="146" t="s">
        <v>54</v>
      </c>
      <c r="B6" s="146"/>
      <c r="C6" s="146"/>
      <c r="D6" s="146"/>
      <c r="E6" s="146"/>
    </row>
    <row r="7" spans="1:9" s="30" customFormat="1">
      <c r="A7" s="137"/>
      <c r="B7" s="137"/>
      <c r="C7" s="137"/>
      <c r="D7" s="137"/>
      <c r="E7" s="137"/>
    </row>
    <row r="8" spans="1:9" s="30" customFormat="1" ht="26">
      <c r="A8" s="147" t="s">
        <v>55</v>
      </c>
      <c r="B8" s="147"/>
      <c r="C8" s="147"/>
      <c r="D8" s="147"/>
      <c r="E8" s="147"/>
    </row>
    <row r="9" spans="1:9" s="30" customFormat="1" ht="16" customHeight="1">
      <c r="A9" s="148" t="s">
        <v>56</v>
      </c>
      <c r="B9" s="148"/>
      <c r="C9" s="148"/>
      <c r="D9" s="148"/>
      <c r="E9" s="148"/>
    </row>
    <row r="10" spans="1:9" s="30" customFormat="1">
      <c r="A10" s="148"/>
      <c r="B10" s="148"/>
      <c r="C10" s="148"/>
      <c r="D10" s="148"/>
      <c r="E10" s="148"/>
    </row>
    <row r="11" spans="1:9" s="30" customFormat="1">
      <c r="A11" s="148"/>
      <c r="B11" s="148"/>
      <c r="C11" s="148"/>
      <c r="D11" s="148"/>
      <c r="E11" s="148"/>
    </row>
    <row r="12" spans="1:9" s="30" customFormat="1">
      <c r="A12" s="148"/>
      <c r="B12" s="148"/>
      <c r="C12" s="148"/>
      <c r="D12" s="148"/>
      <c r="E12" s="148"/>
    </row>
    <row r="13" spans="1:9" s="30" customFormat="1">
      <c r="A13" s="136"/>
      <c r="B13" s="136"/>
      <c r="C13" s="136"/>
      <c r="D13" s="136"/>
      <c r="E13" s="136"/>
    </row>
    <row r="14" spans="1:9" s="30" customFormat="1">
      <c r="A14" s="136"/>
      <c r="B14" s="136"/>
      <c r="C14" s="136"/>
      <c r="D14" s="136"/>
      <c r="E14" s="136"/>
    </row>
    <row r="15" spans="1:9" s="2" customFormat="1">
      <c r="A15" s="139" t="s">
        <v>19</v>
      </c>
      <c r="B15" s="139" t="s">
        <v>32</v>
      </c>
      <c r="C15" s="140"/>
      <c r="D15" s="140"/>
      <c r="E15" s="140"/>
      <c r="F15" s="140"/>
      <c r="G15" s="140"/>
      <c r="H15" s="140"/>
      <c r="I15" s="140"/>
    </row>
    <row r="16" spans="1:9" s="2" customFormat="1">
      <c r="A16" s="2" t="s">
        <v>9</v>
      </c>
      <c r="B16" s="69"/>
      <c r="C16" s="68"/>
      <c r="D16" s="68"/>
      <c r="E16" s="68"/>
      <c r="F16" s="68"/>
      <c r="G16" s="68"/>
      <c r="H16" s="68"/>
      <c r="I16" s="68"/>
    </row>
    <row r="17" spans="1:9" s="2" customFormat="1">
      <c r="B17" s="69"/>
      <c r="C17" s="68"/>
      <c r="D17" s="68"/>
      <c r="E17" s="68"/>
      <c r="F17" s="68"/>
      <c r="G17" s="68"/>
      <c r="H17" s="68"/>
      <c r="I17" s="68"/>
    </row>
    <row r="18" spans="1:9" s="2" customFormat="1">
      <c r="B18" s="69"/>
      <c r="C18" s="68"/>
      <c r="D18" s="68"/>
      <c r="E18" s="68"/>
      <c r="F18" s="68"/>
      <c r="G18" s="68"/>
      <c r="H18" s="143" t="s">
        <v>57</v>
      </c>
      <c r="I18" s="144"/>
    </row>
    <row r="19" spans="1:9" s="2" customFormat="1">
      <c r="A19" s="7" t="s">
        <v>15</v>
      </c>
      <c r="B19" s="70">
        <v>2016</v>
      </c>
      <c r="C19" s="71">
        <v>2017</v>
      </c>
      <c r="D19" s="70">
        <v>2018</v>
      </c>
      <c r="E19" s="71">
        <v>2019</v>
      </c>
      <c r="F19" s="70">
        <v>2020</v>
      </c>
      <c r="G19" s="71">
        <v>2021</v>
      </c>
      <c r="H19" s="72" t="s">
        <v>49</v>
      </c>
      <c r="I19" s="68"/>
    </row>
    <row r="20" spans="1:9">
      <c r="A20" s="3" t="s">
        <v>16</v>
      </c>
      <c r="B20" s="73"/>
      <c r="C20" s="73"/>
      <c r="D20" s="73"/>
      <c r="E20" s="73"/>
      <c r="F20" s="73"/>
      <c r="G20" s="73"/>
      <c r="H20" s="74"/>
    </row>
    <row r="21" spans="1:9">
      <c r="A21" s="3" t="s">
        <v>23</v>
      </c>
      <c r="B21" s="73"/>
      <c r="C21" s="73"/>
      <c r="D21" s="73"/>
      <c r="E21" s="73"/>
      <c r="F21" s="73"/>
      <c r="G21" s="73"/>
      <c r="H21" s="74"/>
    </row>
    <row r="22" spans="1:9">
      <c r="A22" s="3" t="s">
        <v>2</v>
      </c>
      <c r="B22" s="76"/>
      <c r="C22" s="76"/>
      <c r="D22" s="76"/>
      <c r="E22" s="76"/>
      <c r="F22" s="76"/>
      <c r="G22" s="76"/>
      <c r="H22" s="74"/>
    </row>
    <row r="23" spans="1:9">
      <c r="A23" s="3" t="s">
        <v>8</v>
      </c>
      <c r="B23" s="76"/>
      <c r="C23" s="76"/>
      <c r="D23" s="76"/>
      <c r="E23" s="76"/>
      <c r="F23" s="76"/>
      <c r="G23" s="76"/>
      <c r="H23" s="74"/>
    </row>
    <row r="24" spans="1:9">
      <c r="A24" s="39" t="s">
        <v>37</v>
      </c>
      <c r="B24" s="77"/>
      <c r="C24" s="77"/>
      <c r="D24" s="77"/>
      <c r="E24" s="77"/>
      <c r="F24" s="77"/>
      <c r="G24" s="77"/>
      <c r="H24" s="74"/>
    </row>
    <row r="25" spans="1:9">
      <c r="A25" s="39" t="s">
        <v>38</v>
      </c>
      <c r="B25" s="78"/>
      <c r="C25" s="78"/>
      <c r="D25" s="78"/>
      <c r="E25" s="78"/>
      <c r="F25" s="78"/>
      <c r="G25" s="78"/>
      <c r="H25" s="74"/>
    </row>
    <row r="26" spans="1:9">
      <c r="A26" s="40" t="s">
        <v>41</v>
      </c>
      <c r="B26" s="79"/>
      <c r="C26" s="79"/>
      <c r="D26" s="79"/>
      <c r="E26" s="79"/>
      <c r="F26" s="79"/>
      <c r="G26" s="79"/>
      <c r="H26" s="79"/>
    </row>
    <row r="27" spans="1:9">
      <c r="A27" s="40" t="s">
        <v>42</v>
      </c>
      <c r="B27" s="79"/>
      <c r="C27" s="79"/>
      <c r="D27" s="79"/>
      <c r="E27" s="79"/>
      <c r="F27" s="79"/>
      <c r="G27" s="79"/>
      <c r="H27" s="79"/>
    </row>
    <row r="28" spans="1:9">
      <c r="A28" s="40" t="s">
        <v>39</v>
      </c>
      <c r="B28" s="73"/>
      <c r="C28" s="73"/>
      <c r="D28" s="73"/>
      <c r="E28" s="73"/>
      <c r="F28" s="73"/>
      <c r="G28" s="73"/>
      <c r="H28" s="74"/>
    </row>
    <row r="30" spans="1:9">
      <c r="A30" s="7" t="s">
        <v>16</v>
      </c>
      <c r="B30" s="70">
        <f t="shared" ref="B30:G30" si="0">B19</f>
        <v>2016</v>
      </c>
      <c r="C30" s="70">
        <f t="shared" si="0"/>
        <v>2017</v>
      </c>
      <c r="D30" s="70">
        <f t="shared" si="0"/>
        <v>2018</v>
      </c>
      <c r="E30" s="70">
        <f t="shared" si="0"/>
        <v>2019</v>
      </c>
      <c r="F30" s="70">
        <f t="shared" si="0"/>
        <v>2020</v>
      </c>
      <c r="G30" s="70">
        <f t="shared" si="0"/>
        <v>2021</v>
      </c>
      <c r="H30" s="72" t="str">
        <f>H19</f>
        <v>2016 - 2021</v>
      </c>
      <c r="I30" s="80" t="s">
        <v>43</v>
      </c>
    </row>
    <row r="31" spans="1:9">
      <c r="A31" s="4" t="s">
        <v>25</v>
      </c>
      <c r="B31" s="73"/>
      <c r="C31" s="73"/>
      <c r="D31" s="73"/>
      <c r="E31" s="73"/>
      <c r="F31" s="73"/>
      <c r="G31" s="73"/>
      <c r="H31" s="74"/>
      <c r="I31" s="81"/>
    </row>
    <row r="32" spans="1:9">
      <c r="A32" s="4" t="s">
        <v>26</v>
      </c>
      <c r="B32" s="73"/>
      <c r="C32" s="73"/>
      <c r="D32" s="73"/>
      <c r="E32" s="73"/>
      <c r="F32" s="73"/>
      <c r="G32" s="73"/>
      <c r="H32" s="74"/>
      <c r="I32" s="81"/>
    </row>
    <row r="33" spans="1:9">
      <c r="A33" s="4" t="s">
        <v>44</v>
      </c>
      <c r="B33" s="73"/>
      <c r="C33" s="73"/>
      <c r="D33" s="73"/>
      <c r="E33" s="73"/>
      <c r="F33" s="73"/>
      <c r="G33" s="73"/>
      <c r="H33" s="74"/>
      <c r="I33" s="81"/>
    </row>
    <row r="34" spans="1:9">
      <c r="A34" s="4" t="s">
        <v>27</v>
      </c>
      <c r="B34" s="73"/>
      <c r="C34" s="73"/>
      <c r="D34" s="73"/>
      <c r="E34" s="73"/>
      <c r="F34" s="73"/>
      <c r="G34" s="73"/>
      <c r="H34" s="74"/>
      <c r="I34" s="81"/>
    </row>
    <row r="35" spans="1:9">
      <c r="A35" s="4" t="s">
        <v>28</v>
      </c>
      <c r="B35" s="73"/>
      <c r="C35" s="73"/>
      <c r="D35" s="73"/>
      <c r="E35" s="73"/>
      <c r="F35" s="73"/>
      <c r="G35" s="73"/>
      <c r="H35" s="74"/>
      <c r="I35" s="81"/>
    </row>
    <row r="36" spans="1:9">
      <c r="A36" s="4" t="s">
        <v>29</v>
      </c>
      <c r="B36" s="73"/>
      <c r="C36" s="73"/>
      <c r="D36" s="73"/>
      <c r="E36" s="73"/>
      <c r="F36" s="73"/>
      <c r="G36" s="73"/>
      <c r="H36" s="74"/>
      <c r="I36" s="81"/>
    </row>
    <row r="37" spans="1:9">
      <c r="A37" s="4" t="s">
        <v>30</v>
      </c>
      <c r="B37" s="73"/>
      <c r="C37" s="73"/>
      <c r="D37" s="73"/>
      <c r="E37" s="73"/>
      <c r="F37" s="73"/>
      <c r="G37" s="73"/>
      <c r="H37" s="74"/>
      <c r="I37" s="81"/>
    </row>
    <row r="38" spans="1:9">
      <c r="A38" s="4" t="s">
        <v>31</v>
      </c>
      <c r="B38" s="73"/>
      <c r="C38" s="73"/>
      <c r="D38" s="73"/>
      <c r="E38" s="73"/>
      <c r="F38" s="73"/>
      <c r="G38" s="73"/>
      <c r="H38" s="74"/>
      <c r="I38" s="81"/>
    </row>
    <row r="39" spans="1:9">
      <c r="A39" s="20" t="s">
        <v>11</v>
      </c>
      <c r="B39" s="25"/>
      <c r="C39" s="25"/>
      <c r="D39" s="25"/>
      <c r="E39" s="25"/>
      <c r="F39" s="25"/>
      <c r="G39" s="25"/>
      <c r="H39" s="121"/>
      <c r="I39" s="81"/>
    </row>
    <row r="41" spans="1:9">
      <c r="A41" s="7" t="s">
        <v>58</v>
      </c>
      <c r="B41" s="70">
        <f t="shared" ref="B41:G41" si="1">B19</f>
        <v>2016</v>
      </c>
      <c r="C41" s="70">
        <f t="shared" si="1"/>
        <v>2017</v>
      </c>
      <c r="D41" s="70">
        <f t="shared" si="1"/>
        <v>2018</v>
      </c>
      <c r="E41" s="70">
        <f t="shared" si="1"/>
        <v>2019</v>
      </c>
      <c r="F41" s="70">
        <f t="shared" si="1"/>
        <v>2020</v>
      </c>
      <c r="G41" s="70">
        <f t="shared" si="1"/>
        <v>2021</v>
      </c>
    </row>
    <row r="42" spans="1:9">
      <c r="A42" s="4" t="str">
        <f t="shared" ref="A42:A49" si="2">A31</f>
        <v>Africa</v>
      </c>
      <c r="B42" s="1"/>
      <c r="C42" s="1"/>
      <c r="D42" s="1"/>
      <c r="E42" s="1"/>
      <c r="F42" s="1"/>
      <c r="G42" s="1"/>
    </row>
    <row r="43" spans="1:9" s="6" customFormat="1" ht="15">
      <c r="A43" s="4" t="str">
        <f t="shared" si="2"/>
        <v>Asia</v>
      </c>
      <c r="B43" s="1"/>
      <c r="C43" s="1"/>
      <c r="D43" s="1"/>
      <c r="E43" s="1"/>
      <c r="F43" s="1"/>
      <c r="G43" s="1"/>
      <c r="H43" s="75"/>
      <c r="I43" s="75"/>
    </row>
    <row r="44" spans="1:9">
      <c r="A44" s="4" t="str">
        <f t="shared" si="2"/>
        <v>Caribbean &amp; Central America</v>
      </c>
      <c r="B44" s="1"/>
      <c r="C44" s="1"/>
      <c r="D44" s="1"/>
      <c r="E44" s="1"/>
      <c r="F44" s="1"/>
      <c r="G44" s="1"/>
    </row>
    <row r="45" spans="1:9">
      <c r="A45" s="4" t="str">
        <f t="shared" si="2"/>
        <v>Europe</v>
      </c>
      <c r="B45" s="1"/>
      <c r="C45" s="1"/>
      <c r="D45" s="1"/>
      <c r="E45" s="1"/>
      <c r="F45" s="1"/>
      <c r="G45" s="1"/>
    </row>
    <row r="46" spans="1:9">
      <c r="A46" s="4" t="str">
        <f t="shared" si="2"/>
        <v>Middle East</v>
      </c>
      <c r="B46" s="1"/>
      <c r="C46" s="1"/>
      <c r="D46" s="1"/>
      <c r="E46" s="1"/>
      <c r="F46" s="1"/>
      <c r="G46" s="1"/>
      <c r="H46" s="8"/>
      <c r="I46" s="8"/>
    </row>
    <row r="47" spans="1:9">
      <c r="A47" s="4" t="str">
        <f t="shared" si="2"/>
        <v>North America</v>
      </c>
      <c r="B47" s="1"/>
      <c r="C47" s="1"/>
      <c r="D47" s="1"/>
      <c r="E47" s="1"/>
      <c r="F47" s="1"/>
      <c r="G47" s="1"/>
    </row>
    <row r="48" spans="1:9">
      <c r="A48" s="4" t="str">
        <f t="shared" si="2"/>
        <v>Pacific</v>
      </c>
      <c r="B48" s="1"/>
      <c r="C48" s="1"/>
      <c r="D48" s="1"/>
      <c r="E48" s="1"/>
      <c r="F48" s="1"/>
      <c r="G48" s="1"/>
    </row>
    <row r="49" spans="1:9" s="6" customFormat="1" ht="15">
      <c r="A49" s="4" t="str">
        <f t="shared" si="2"/>
        <v>South America</v>
      </c>
      <c r="B49" s="1"/>
      <c r="C49" s="1"/>
      <c r="D49" s="1"/>
      <c r="E49" s="1"/>
      <c r="F49" s="1"/>
      <c r="G49" s="1"/>
      <c r="H49" s="75"/>
      <c r="I49" s="75"/>
    </row>
    <row r="50" spans="1:9">
      <c r="A50" s="5" t="s">
        <v>11</v>
      </c>
      <c r="B50" s="23"/>
      <c r="C50" s="23"/>
      <c r="D50" s="23"/>
      <c r="E50" s="23"/>
      <c r="F50" s="23"/>
      <c r="G50" s="23"/>
    </row>
    <row r="51" spans="1:9">
      <c r="A51" s="66"/>
      <c r="B51" s="67"/>
      <c r="C51" s="67"/>
      <c r="D51" s="67"/>
      <c r="E51" s="67"/>
      <c r="F51" s="67"/>
      <c r="G51" s="67"/>
    </row>
    <row r="52" spans="1:9">
      <c r="A52" s="7" t="s">
        <v>23</v>
      </c>
      <c r="B52" s="70">
        <f t="shared" ref="B52:G52" si="3">B19</f>
        <v>2016</v>
      </c>
      <c r="C52" s="70">
        <f t="shared" si="3"/>
        <v>2017</v>
      </c>
      <c r="D52" s="70">
        <f t="shared" si="3"/>
        <v>2018</v>
      </c>
      <c r="E52" s="70">
        <f t="shared" si="3"/>
        <v>2019</v>
      </c>
      <c r="F52" s="70">
        <f t="shared" si="3"/>
        <v>2020</v>
      </c>
      <c r="G52" s="70">
        <f t="shared" si="3"/>
        <v>2021</v>
      </c>
      <c r="H52" s="72" t="str">
        <f>H30</f>
        <v>2016 - 2021</v>
      </c>
      <c r="I52" s="80" t="s">
        <v>43</v>
      </c>
    </row>
    <row r="53" spans="1:9">
      <c r="A53" s="4" t="str">
        <f t="shared" ref="A53:A60" si="4">A42</f>
        <v>Africa</v>
      </c>
      <c r="B53" s="73"/>
      <c r="C53" s="73"/>
      <c r="D53" s="73"/>
      <c r="E53" s="73"/>
      <c r="F53" s="73"/>
      <c r="G53" s="73"/>
      <c r="H53" s="74"/>
      <c r="I53" s="81"/>
    </row>
    <row r="54" spans="1:9">
      <c r="A54" s="4" t="str">
        <f t="shared" si="4"/>
        <v>Asia</v>
      </c>
      <c r="B54" s="73"/>
      <c r="C54" s="73"/>
      <c r="D54" s="73"/>
      <c r="E54" s="73"/>
      <c r="F54" s="73"/>
      <c r="G54" s="73"/>
      <c r="H54" s="74"/>
      <c r="I54" s="81"/>
    </row>
    <row r="55" spans="1:9">
      <c r="A55" s="4" t="str">
        <f t="shared" si="4"/>
        <v>Caribbean &amp; Central America</v>
      </c>
      <c r="B55" s="73"/>
      <c r="C55" s="73"/>
      <c r="D55" s="73"/>
      <c r="E55" s="73"/>
      <c r="F55" s="73"/>
      <c r="G55" s="73"/>
      <c r="H55" s="74"/>
      <c r="I55" s="81"/>
    </row>
    <row r="56" spans="1:9">
      <c r="A56" s="4" t="str">
        <f t="shared" si="4"/>
        <v>Europe</v>
      </c>
      <c r="B56" s="73"/>
      <c r="C56" s="73"/>
      <c r="D56" s="73"/>
      <c r="E56" s="73"/>
      <c r="F56" s="73"/>
      <c r="G56" s="73"/>
      <c r="H56" s="74"/>
      <c r="I56" s="81"/>
    </row>
    <row r="57" spans="1:9">
      <c r="A57" s="4" t="str">
        <f t="shared" si="4"/>
        <v>Middle East</v>
      </c>
      <c r="B57" s="73"/>
      <c r="C57" s="73"/>
      <c r="D57" s="73"/>
      <c r="E57" s="73"/>
      <c r="F57" s="73"/>
      <c r="G57" s="73"/>
      <c r="H57" s="74"/>
      <c r="I57" s="81"/>
    </row>
    <row r="58" spans="1:9">
      <c r="A58" s="4" t="str">
        <f t="shared" si="4"/>
        <v>North America</v>
      </c>
      <c r="B58" s="73"/>
      <c r="C58" s="73"/>
      <c r="D58" s="73"/>
      <c r="E58" s="73"/>
      <c r="F58" s="73"/>
      <c r="G58" s="73"/>
      <c r="H58" s="74"/>
      <c r="I58" s="81"/>
    </row>
    <row r="59" spans="1:9">
      <c r="A59" s="4" t="str">
        <f t="shared" si="4"/>
        <v>Pacific</v>
      </c>
      <c r="B59" s="73"/>
      <c r="C59" s="73"/>
      <c r="D59" s="73"/>
      <c r="E59" s="73"/>
      <c r="F59" s="73"/>
      <c r="G59" s="73"/>
      <c r="H59" s="74"/>
      <c r="I59" s="81"/>
    </row>
    <row r="60" spans="1:9">
      <c r="A60" s="4" t="str">
        <f t="shared" si="4"/>
        <v>South America</v>
      </c>
      <c r="B60" s="73"/>
      <c r="C60" s="73"/>
      <c r="D60" s="73"/>
      <c r="E60" s="73"/>
      <c r="F60" s="73"/>
      <c r="G60" s="73"/>
      <c r="H60" s="74"/>
      <c r="I60" s="81"/>
    </row>
    <row r="61" spans="1:9">
      <c r="A61" s="20" t="s">
        <v>11</v>
      </c>
      <c r="B61" s="25"/>
      <c r="C61" s="25"/>
      <c r="D61" s="25"/>
      <c r="E61" s="25"/>
      <c r="F61" s="25"/>
      <c r="G61" s="25"/>
      <c r="H61" s="82"/>
      <c r="I61" s="81"/>
    </row>
    <row r="62" spans="1:9">
      <c r="B62" s="83"/>
      <c r="C62" s="83"/>
      <c r="D62" s="83"/>
      <c r="E62" s="83"/>
      <c r="F62" s="83"/>
      <c r="G62" s="83"/>
    </row>
    <row r="63" spans="1:9">
      <c r="A63" s="7" t="s">
        <v>37</v>
      </c>
      <c r="B63" s="70">
        <f t="shared" ref="B63:G63" si="5">B30</f>
        <v>2016</v>
      </c>
      <c r="C63" s="70">
        <f t="shared" si="5"/>
        <v>2017</v>
      </c>
      <c r="D63" s="70">
        <f t="shared" si="5"/>
        <v>2018</v>
      </c>
      <c r="E63" s="70">
        <f t="shared" si="5"/>
        <v>2019</v>
      </c>
      <c r="F63" s="70">
        <f t="shared" si="5"/>
        <v>2020</v>
      </c>
      <c r="G63" s="70">
        <f t="shared" si="5"/>
        <v>2021</v>
      </c>
      <c r="H63" s="72" t="str">
        <f>H52</f>
        <v>2016 - 2021</v>
      </c>
      <c r="I63" s="80" t="s">
        <v>43</v>
      </c>
    </row>
    <row r="64" spans="1:9">
      <c r="A64" s="4" t="str">
        <f t="shared" ref="A64:A71" si="6">A53</f>
        <v>Africa</v>
      </c>
      <c r="B64" s="73"/>
      <c r="C64" s="73"/>
      <c r="D64" s="73"/>
      <c r="E64" s="73"/>
      <c r="F64" s="73"/>
      <c r="G64" s="73"/>
      <c r="H64" s="74"/>
      <c r="I64" s="81"/>
    </row>
    <row r="65" spans="1:9">
      <c r="A65" s="4" t="str">
        <f t="shared" si="6"/>
        <v>Asia</v>
      </c>
      <c r="B65" s="73"/>
      <c r="C65" s="73"/>
      <c r="D65" s="73"/>
      <c r="E65" s="73"/>
      <c r="F65" s="73"/>
      <c r="G65" s="73"/>
      <c r="H65" s="74"/>
      <c r="I65" s="81"/>
    </row>
    <row r="66" spans="1:9">
      <c r="A66" s="4" t="str">
        <f t="shared" si="6"/>
        <v>Caribbean &amp; Central America</v>
      </c>
      <c r="B66" s="73"/>
      <c r="C66" s="73"/>
      <c r="D66" s="73"/>
      <c r="E66" s="73"/>
      <c r="F66" s="73"/>
      <c r="G66" s="73"/>
      <c r="H66" s="74"/>
      <c r="I66" s="81"/>
    </row>
    <row r="67" spans="1:9">
      <c r="A67" s="4" t="str">
        <f t="shared" si="6"/>
        <v>Europe</v>
      </c>
      <c r="B67" s="73"/>
      <c r="C67" s="73"/>
      <c r="D67" s="73"/>
      <c r="E67" s="73"/>
      <c r="F67" s="73"/>
      <c r="G67" s="73"/>
      <c r="H67" s="74"/>
      <c r="I67" s="81"/>
    </row>
    <row r="68" spans="1:9">
      <c r="A68" s="4" t="str">
        <f t="shared" si="6"/>
        <v>Middle East</v>
      </c>
      <c r="B68" s="73"/>
      <c r="C68" s="73"/>
      <c r="D68" s="73"/>
      <c r="E68" s="73"/>
      <c r="F68" s="73"/>
      <c r="G68" s="73"/>
      <c r="H68" s="74"/>
      <c r="I68" s="81"/>
    </row>
    <row r="69" spans="1:9">
      <c r="A69" s="4" t="str">
        <f t="shared" si="6"/>
        <v>North America</v>
      </c>
      <c r="B69" s="73"/>
      <c r="C69" s="73"/>
      <c r="D69" s="73"/>
      <c r="E69" s="73"/>
      <c r="F69" s="73"/>
      <c r="G69" s="73"/>
      <c r="H69" s="74"/>
      <c r="I69" s="81"/>
    </row>
    <row r="70" spans="1:9">
      <c r="A70" s="4" t="str">
        <f t="shared" si="6"/>
        <v>Pacific</v>
      </c>
      <c r="B70" s="73"/>
      <c r="C70" s="73"/>
      <c r="D70" s="73"/>
      <c r="E70" s="73"/>
      <c r="F70" s="73"/>
      <c r="G70" s="73"/>
      <c r="H70" s="74"/>
      <c r="I70" s="81"/>
    </row>
    <row r="71" spans="1:9">
      <c r="A71" s="4" t="str">
        <f t="shared" si="6"/>
        <v>South America</v>
      </c>
      <c r="B71" s="73"/>
      <c r="C71" s="73"/>
      <c r="D71" s="73"/>
      <c r="E71" s="73"/>
      <c r="F71" s="73"/>
      <c r="G71" s="73"/>
      <c r="H71" s="74"/>
      <c r="I71" s="81"/>
    </row>
    <row r="72" spans="1:9">
      <c r="A72" s="20" t="s">
        <v>11</v>
      </c>
      <c r="B72" s="25"/>
      <c r="C72" s="25"/>
      <c r="D72" s="25"/>
      <c r="E72" s="25"/>
      <c r="F72" s="25"/>
      <c r="G72" s="25"/>
      <c r="H72" s="82"/>
      <c r="I72" s="81"/>
    </row>
    <row r="73" spans="1:9">
      <c r="B73" s="83"/>
      <c r="C73" s="83"/>
      <c r="D73" s="83"/>
      <c r="E73" s="83"/>
      <c r="F73" s="83"/>
      <c r="G73" s="83"/>
    </row>
    <row r="74" spans="1:9">
      <c r="A74" s="7" t="s">
        <v>52</v>
      </c>
      <c r="B74" s="70">
        <f t="shared" ref="B74:G74" si="7">B41</f>
        <v>2016</v>
      </c>
      <c r="C74" s="70">
        <f t="shared" si="7"/>
        <v>2017</v>
      </c>
      <c r="D74" s="70">
        <f t="shared" si="7"/>
        <v>2018</v>
      </c>
      <c r="E74" s="70">
        <f t="shared" si="7"/>
        <v>2019</v>
      </c>
      <c r="F74" s="70">
        <f t="shared" si="7"/>
        <v>2020</v>
      </c>
      <c r="G74" s="70">
        <f t="shared" si="7"/>
        <v>2021</v>
      </c>
      <c r="H74" s="72" t="str">
        <f>H63</f>
        <v>2016 - 2021</v>
      </c>
      <c r="I74" s="80" t="s">
        <v>43</v>
      </c>
    </row>
    <row r="75" spans="1:9">
      <c r="A75" s="4" t="str">
        <f t="shared" ref="A75:A82" si="8">A64</f>
        <v>Africa</v>
      </c>
      <c r="B75" s="73"/>
      <c r="C75" s="73"/>
      <c r="D75" s="73"/>
      <c r="E75" s="73"/>
      <c r="F75" s="73"/>
      <c r="G75" s="73"/>
      <c r="H75" s="74"/>
      <c r="I75" s="81"/>
    </row>
    <row r="76" spans="1:9">
      <c r="A76" s="4" t="str">
        <f t="shared" si="8"/>
        <v>Asia</v>
      </c>
      <c r="B76" s="73"/>
      <c r="C76" s="73"/>
      <c r="D76" s="73"/>
      <c r="E76" s="73"/>
      <c r="F76" s="73"/>
      <c r="G76" s="73"/>
      <c r="H76" s="74"/>
      <c r="I76" s="81"/>
    </row>
    <row r="77" spans="1:9">
      <c r="A77" s="4" t="str">
        <f t="shared" si="8"/>
        <v>Caribbean &amp; Central America</v>
      </c>
      <c r="B77" s="73"/>
      <c r="C77" s="73"/>
      <c r="D77" s="73"/>
      <c r="E77" s="73"/>
      <c r="F77" s="73"/>
      <c r="G77" s="73"/>
      <c r="H77" s="74"/>
      <c r="I77" s="81"/>
    </row>
    <row r="78" spans="1:9">
      <c r="A78" s="4" t="str">
        <f t="shared" si="8"/>
        <v>Europe</v>
      </c>
      <c r="B78" s="73"/>
      <c r="C78" s="73"/>
      <c r="D78" s="73"/>
      <c r="E78" s="73"/>
      <c r="F78" s="73"/>
      <c r="G78" s="73"/>
      <c r="H78" s="74"/>
      <c r="I78" s="81"/>
    </row>
    <row r="79" spans="1:9">
      <c r="A79" s="4" t="str">
        <f t="shared" si="8"/>
        <v>Middle East</v>
      </c>
      <c r="B79" s="73"/>
      <c r="C79" s="73"/>
      <c r="D79" s="73"/>
      <c r="E79" s="73"/>
      <c r="F79" s="73"/>
      <c r="G79" s="73"/>
      <c r="H79" s="74"/>
      <c r="I79" s="81"/>
    </row>
    <row r="80" spans="1:9">
      <c r="A80" s="4" t="str">
        <f t="shared" si="8"/>
        <v>North America</v>
      </c>
      <c r="B80" s="73"/>
      <c r="C80" s="73"/>
      <c r="D80" s="73"/>
      <c r="E80" s="73"/>
      <c r="F80" s="73"/>
      <c r="G80" s="73"/>
      <c r="H80" s="74"/>
      <c r="I80" s="81"/>
    </row>
    <row r="81" spans="1:9">
      <c r="A81" s="4" t="str">
        <f t="shared" si="8"/>
        <v>Pacific</v>
      </c>
      <c r="B81" s="73"/>
      <c r="C81" s="73"/>
      <c r="D81" s="73"/>
      <c r="E81" s="73"/>
      <c r="F81" s="73"/>
      <c r="G81" s="73"/>
      <c r="H81" s="74"/>
      <c r="I81" s="81"/>
    </row>
    <row r="82" spans="1:9">
      <c r="A82" s="4" t="str">
        <f t="shared" si="8"/>
        <v>South America</v>
      </c>
      <c r="B82" s="73"/>
      <c r="C82" s="73"/>
      <c r="D82" s="73"/>
      <c r="E82" s="73"/>
      <c r="F82" s="73"/>
      <c r="G82" s="73"/>
      <c r="H82" s="74"/>
      <c r="I82" s="81"/>
    </row>
    <row r="83" spans="1:9">
      <c r="A83" s="20" t="s">
        <v>11</v>
      </c>
      <c r="B83" s="25"/>
      <c r="C83" s="25"/>
      <c r="D83" s="25"/>
      <c r="E83" s="25"/>
      <c r="F83" s="25"/>
      <c r="G83" s="25"/>
      <c r="H83" s="82"/>
      <c r="I83" s="81"/>
    </row>
    <row r="84" spans="1:9">
      <c r="B84" s="83"/>
      <c r="C84" s="83"/>
      <c r="D84" s="83"/>
      <c r="E84" s="83"/>
      <c r="F84" s="83"/>
      <c r="G84" s="83"/>
    </row>
    <row r="85" spans="1:9">
      <c r="A85" s="7" t="s">
        <v>2</v>
      </c>
      <c r="B85" s="70">
        <f t="shared" ref="B85:G85" si="9">B19</f>
        <v>2016</v>
      </c>
      <c r="C85" s="70">
        <f t="shared" si="9"/>
        <v>2017</v>
      </c>
      <c r="D85" s="70">
        <f t="shared" si="9"/>
        <v>2018</v>
      </c>
      <c r="E85" s="70">
        <f t="shared" si="9"/>
        <v>2019</v>
      </c>
      <c r="F85" s="70">
        <f t="shared" si="9"/>
        <v>2020</v>
      </c>
      <c r="G85" s="70">
        <f t="shared" si="9"/>
        <v>2021</v>
      </c>
      <c r="H85" s="84" t="str">
        <f>H52</f>
        <v>2016 - 2021</v>
      </c>
      <c r="I85" s="85" t="s">
        <v>43</v>
      </c>
    </row>
    <row r="86" spans="1:9">
      <c r="A86" s="4" t="str">
        <f t="shared" ref="A86:A93" si="10">A31</f>
        <v>Africa</v>
      </c>
      <c r="B86" s="76"/>
      <c r="C86" s="76"/>
      <c r="D86" s="76"/>
      <c r="E86" s="76"/>
      <c r="F86" s="76"/>
      <c r="G86" s="76"/>
      <c r="H86" s="74"/>
      <c r="I86" s="81"/>
    </row>
    <row r="87" spans="1:9">
      <c r="A87" s="4" t="str">
        <f t="shared" si="10"/>
        <v>Asia</v>
      </c>
      <c r="B87" s="76"/>
      <c r="C87" s="76"/>
      <c r="D87" s="76"/>
      <c r="E87" s="76"/>
      <c r="F87" s="76"/>
      <c r="G87" s="76"/>
      <c r="H87" s="74"/>
      <c r="I87" s="81"/>
    </row>
    <row r="88" spans="1:9">
      <c r="A88" s="4" t="str">
        <f t="shared" si="10"/>
        <v>Caribbean &amp; Central America</v>
      </c>
      <c r="B88" s="76"/>
      <c r="C88" s="76"/>
      <c r="D88" s="76"/>
      <c r="E88" s="76"/>
      <c r="F88" s="76"/>
      <c r="G88" s="76"/>
      <c r="H88" s="74"/>
      <c r="I88" s="81"/>
    </row>
    <row r="89" spans="1:9">
      <c r="A89" s="4" t="str">
        <f t="shared" si="10"/>
        <v>Europe</v>
      </c>
      <c r="B89" s="76"/>
      <c r="C89" s="76"/>
      <c r="D89" s="76"/>
      <c r="E89" s="76"/>
      <c r="F89" s="76"/>
      <c r="G89" s="76"/>
      <c r="H89" s="74"/>
      <c r="I89" s="81"/>
    </row>
    <row r="90" spans="1:9">
      <c r="A90" s="4" t="str">
        <f t="shared" si="10"/>
        <v>Middle East</v>
      </c>
      <c r="B90" s="76"/>
      <c r="C90" s="76"/>
      <c r="D90" s="76"/>
      <c r="E90" s="76"/>
      <c r="F90" s="76"/>
      <c r="G90" s="76"/>
      <c r="H90" s="74"/>
      <c r="I90" s="81"/>
    </row>
    <row r="91" spans="1:9">
      <c r="A91" s="4" t="str">
        <f t="shared" si="10"/>
        <v>North America</v>
      </c>
      <c r="B91" s="76"/>
      <c r="C91" s="76"/>
      <c r="D91" s="76"/>
      <c r="E91" s="76"/>
      <c r="F91" s="76"/>
      <c r="G91" s="76"/>
      <c r="H91" s="74"/>
      <c r="I91" s="81"/>
    </row>
    <row r="92" spans="1:9">
      <c r="A92" s="4" t="str">
        <f t="shared" si="10"/>
        <v>Pacific</v>
      </c>
      <c r="B92" s="76"/>
      <c r="C92" s="76"/>
      <c r="D92" s="76"/>
      <c r="E92" s="76"/>
      <c r="F92" s="76"/>
      <c r="G92" s="76"/>
      <c r="H92" s="74"/>
      <c r="I92" s="81"/>
    </row>
    <row r="93" spans="1:9">
      <c r="A93" s="4" t="str">
        <f t="shared" si="10"/>
        <v>South America</v>
      </c>
      <c r="B93" s="76"/>
      <c r="C93" s="76"/>
      <c r="D93" s="76"/>
      <c r="E93" s="76"/>
      <c r="F93" s="76"/>
      <c r="G93" s="76"/>
      <c r="H93" s="74"/>
      <c r="I93" s="81"/>
    </row>
    <row r="94" spans="1:9">
      <c r="A94" s="18" t="s">
        <v>11</v>
      </c>
      <c r="B94" s="21"/>
      <c r="C94" s="21"/>
      <c r="D94" s="21"/>
      <c r="E94" s="21"/>
      <c r="F94" s="21"/>
      <c r="G94" s="21"/>
      <c r="H94" s="82"/>
      <c r="I94" s="81"/>
    </row>
    <row r="95" spans="1:9">
      <c r="B95" s="83"/>
      <c r="C95" s="83"/>
      <c r="D95" s="83"/>
      <c r="E95" s="83"/>
      <c r="F95" s="83"/>
      <c r="G95" s="83"/>
    </row>
    <row r="96" spans="1:9">
      <c r="A96" s="7" t="s">
        <v>8</v>
      </c>
      <c r="B96" s="70">
        <f t="shared" ref="B96:G96" si="11">B19</f>
        <v>2016</v>
      </c>
      <c r="C96" s="70">
        <f t="shared" si="11"/>
        <v>2017</v>
      </c>
      <c r="D96" s="70">
        <f t="shared" si="11"/>
        <v>2018</v>
      </c>
      <c r="E96" s="70">
        <f t="shared" si="11"/>
        <v>2019</v>
      </c>
      <c r="F96" s="70">
        <f t="shared" si="11"/>
        <v>2020</v>
      </c>
      <c r="G96" s="70">
        <f t="shared" si="11"/>
        <v>2021</v>
      </c>
      <c r="H96" s="72" t="str">
        <f>H85</f>
        <v>2016 - 2021</v>
      </c>
      <c r="I96" s="80" t="s">
        <v>43</v>
      </c>
    </row>
    <row r="97" spans="1:9">
      <c r="A97" s="4" t="str">
        <f t="shared" ref="A97:A104" si="12">A31</f>
        <v>Africa</v>
      </c>
      <c r="B97" s="76"/>
      <c r="C97" s="76"/>
      <c r="D97" s="76"/>
      <c r="E97" s="76"/>
      <c r="F97" s="76"/>
      <c r="G97" s="76"/>
      <c r="H97" s="74"/>
      <c r="I97" s="81"/>
    </row>
    <row r="98" spans="1:9">
      <c r="A98" s="4" t="str">
        <f t="shared" si="12"/>
        <v>Asia</v>
      </c>
      <c r="B98" s="76"/>
      <c r="C98" s="76"/>
      <c r="D98" s="76"/>
      <c r="E98" s="76"/>
      <c r="F98" s="76"/>
      <c r="G98" s="76"/>
      <c r="H98" s="74"/>
      <c r="I98" s="81"/>
    </row>
    <row r="99" spans="1:9">
      <c r="A99" s="4" t="str">
        <f t="shared" si="12"/>
        <v>Caribbean &amp; Central America</v>
      </c>
      <c r="B99" s="76"/>
      <c r="C99" s="76"/>
      <c r="D99" s="76"/>
      <c r="E99" s="76"/>
      <c r="F99" s="76"/>
      <c r="G99" s="76"/>
      <c r="H99" s="74"/>
      <c r="I99" s="81"/>
    </row>
    <row r="100" spans="1:9">
      <c r="A100" s="4" t="str">
        <f t="shared" si="12"/>
        <v>Europe</v>
      </c>
      <c r="B100" s="76"/>
      <c r="C100" s="76"/>
      <c r="D100" s="76"/>
      <c r="E100" s="76"/>
      <c r="F100" s="76"/>
      <c r="G100" s="76"/>
      <c r="H100" s="74"/>
      <c r="I100" s="81"/>
    </row>
    <row r="101" spans="1:9">
      <c r="A101" s="4" t="str">
        <f t="shared" si="12"/>
        <v>Middle East</v>
      </c>
      <c r="B101" s="76"/>
      <c r="C101" s="76"/>
      <c r="D101" s="76"/>
      <c r="E101" s="76"/>
      <c r="F101" s="76"/>
      <c r="G101" s="76"/>
      <c r="H101" s="74"/>
      <c r="I101" s="81"/>
    </row>
    <row r="102" spans="1:9">
      <c r="A102" s="4" t="str">
        <f t="shared" si="12"/>
        <v>North America</v>
      </c>
      <c r="B102" s="76"/>
      <c r="C102" s="76"/>
      <c r="D102" s="76"/>
      <c r="E102" s="76"/>
      <c r="F102" s="76"/>
      <c r="G102" s="76"/>
      <c r="H102" s="74"/>
      <c r="I102" s="81"/>
    </row>
    <row r="103" spans="1:9">
      <c r="A103" s="4" t="str">
        <f t="shared" si="12"/>
        <v>Pacific</v>
      </c>
      <c r="B103" s="76"/>
      <c r="C103" s="76"/>
      <c r="D103" s="76"/>
      <c r="E103" s="76"/>
      <c r="F103" s="76"/>
      <c r="G103" s="76"/>
      <c r="H103" s="74"/>
      <c r="I103" s="81"/>
    </row>
    <row r="104" spans="1:9">
      <c r="A104" s="4" t="str">
        <f t="shared" si="12"/>
        <v>South America</v>
      </c>
      <c r="B104" s="76"/>
      <c r="C104" s="76"/>
      <c r="D104" s="76"/>
      <c r="E104" s="76"/>
      <c r="F104" s="76"/>
      <c r="G104" s="76"/>
      <c r="H104" s="74"/>
      <c r="I104" s="81"/>
    </row>
    <row r="105" spans="1:9">
      <c r="A105" s="20" t="s">
        <v>11</v>
      </c>
      <c r="B105" s="22"/>
      <c r="C105" s="86"/>
      <c r="D105" s="86"/>
      <c r="E105" s="86"/>
      <c r="F105" s="86"/>
      <c r="G105" s="86"/>
      <c r="H105" s="82"/>
      <c r="I105" s="81"/>
    </row>
    <row r="106" spans="1:9">
      <c r="B106" s="83"/>
      <c r="C106" s="83"/>
      <c r="D106" s="83"/>
      <c r="E106" s="83"/>
      <c r="F106" s="83"/>
      <c r="G106" s="83"/>
    </row>
  </sheetData>
  <mergeCells count="4">
    <mergeCell ref="A5:E5"/>
    <mergeCell ref="A6:E6"/>
    <mergeCell ref="A8:E8"/>
    <mergeCell ref="A9:E12"/>
  </mergeCells>
  <hyperlinks>
    <hyperlink ref="A6" r:id="rId1" xr:uid="{00000000-0004-0000-0000-000000000000}"/>
  </hyperlinks>
  <pageMargins left="0.75" right="0.75" top="1" bottom="1" header="0.5" footer="0.5"/>
  <pageSetup orientation="portrait" horizontalDpi="4294967292" verticalDpi="4294967292"/>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T222"/>
  <sheetViews>
    <sheetView topLeftCell="A27" workbookViewId="0">
      <selection activeCell="B47" sqref="B47:G55"/>
    </sheetView>
  </sheetViews>
  <sheetFormatPr baseColWidth="10" defaultColWidth="8.83203125" defaultRowHeight="16"/>
  <cols>
    <col min="1" max="1" width="26.83203125" customWidth="1"/>
    <col min="2" max="2" width="16.5" style="87" customWidth="1"/>
    <col min="3" max="7" width="16.5" style="75" customWidth="1"/>
    <col min="8" max="8" width="16.5" style="88" customWidth="1"/>
    <col min="9" max="9" width="8.83203125" style="88"/>
    <col min="10" max="46" width="8.83203125" style="16"/>
  </cols>
  <sheetData>
    <row r="1" spans="1:9" s="30" customFormat="1">
      <c r="B1" s="26"/>
    </row>
    <row r="2" spans="1:9" s="30" customFormat="1">
      <c r="B2" s="26"/>
    </row>
    <row r="3" spans="1:9" s="30" customFormat="1">
      <c r="B3" s="26"/>
    </row>
    <row r="4" spans="1:9" s="30" customFormat="1">
      <c r="B4" s="26"/>
    </row>
    <row r="5" spans="1:9" s="30" customFormat="1" ht="16" customHeight="1">
      <c r="A5" s="145" t="s">
        <v>53</v>
      </c>
      <c r="B5" s="145"/>
      <c r="C5" s="145"/>
      <c r="D5" s="145"/>
      <c r="E5" s="145"/>
    </row>
    <row r="6" spans="1:9" s="30" customFormat="1">
      <c r="A6" s="146" t="s">
        <v>54</v>
      </c>
      <c r="B6" s="146"/>
      <c r="C6" s="146"/>
      <c r="D6" s="146"/>
      <c r="E6" s="146"/>
    </row>
    <row r="7" spans="1:9" s="30" customFormat="1">
      <c r="A7" s="137"/>
      <c r="B7" s="137"/>
      <c r="C7" s="137"/>
      <c r="D7" s="137"/>
      <c r="E7" s="137"/>
    </row>
    <row r="8" spans="1:9" s="142" customFormat="1" ht="26">
      <c r="A8" s="147" t="s">
        <v>55</v>
      </c>
      <c r="B8" s="147"/>
      <c r="C8" s="147"/>
      <c r="D8" s="147"/>
      <c r="E8" s="147"/>
    </row>
    <row r="9" spans="1:9" s="30" customFormat="1" ht="16" customHeight="1">
      <c r="A9" s="148" t="s">
        <v>56</v>
      </c>
      <c r="B9" s="148"/>
      <c r="C9" s="148"/>
      <c r="D9" s="148"/>
      <c r="E9" s="148"/>
    </row>
    <row r="10" spans="1:9" s="30" customFormat="1">
      <c r="A10" s="148"/>
      <c r="B10" s="148"/>
      <c r="C10" s="148"/>
      <c r="D10" s="148"/>
      <c r="E10" s="148"/>
    </row>
    <row r="11" spans="1:9" s="30" customFormat="1">
      <c r="A11" s="148"/>
      <c r="B11" s="148"/>
      <c r="C11" s="148"/>
      <c r="D11" s="148"/>
      <c r="E11" s="148"/>
    </row>
    <row r="12" spans="1:9" s="30" customFormat="1">
      <c r="A12" s="148"/>
      <c r="B12" s="148"/>
      <c r="C12" s="148"/>
      <c r="D12" s="148"/>
      <c r="E12" s="148"/>
    </row>
    <row r="13" spans="1:9" s="30" customFormat="1">
      <c r="A13" s="136"/>
      <c r="B13" s="136"/>
      <c r="C13" s="136"/>
      <c r="D13" s="136"/>
      <c r="E13" s="136"/>
    </row>
    <row r="14" spans="1:9" s="30" customFormat="1">
      <c r="A14" s="136"/>
      <c r="B14" s="136"/>
      <c r="C14" s="136"/>
      <c r="D14" s="136"/>
      <c r="E14" s="136"/>
    </row>
    <row r="15" spans="1:9">
      <c r="A15" s="139" t="s">
        <v>20</v>
      </c>
      <c r="B15" s="139" t="s">
        <v>32</v>
      </c>
      <c r="C15" s="140"/>
      <c r="D15" s="140"/>
      <c r="E15" s="140"/>
      <c r="F15" s="140"/>
      <c r="G15" s="140"/>
      <c r="H15" s="140"/>
      <c r="I15" s="140"/>
    </row>
    <row r="16" spans="1:9">
      <c r="A16" t="s">
        <v>9</v>
      </c>
    </row>
    <row r="18" spans="1:46">
      <c r="A18" s="11" t="str">
        <f t="shared" ref="A18:G18" si="0">A28</f>
        <v>Total</v>
      </c>
      <c r="B18" s="89">
        <f t="shared" si="0"/>
        <v>0</v>
      </c>
      <c r="C18" s="89">
        <f t="shared" si="0"/>
        <v>0</v>
      </c>
      <c r="D18" s="89">
        <f t="shared" si="0"/>
        <v>0</v>
      </c>
      <c r="E18" s="89">
        <f t="shared" si="0"/>
        <v>0</v>
      </c>
      <c r="F18" s="89">
        <f t="shared" si="0"/>
        <v>0</v>
      </c>
      <c r="G18" s="89">
        <f t="shared" si="0"/>
        <v>0</v>
      </c>
      <c r="H18" s="149" t="s">
        <v>50</v>
      </c>
      <c r="I18" s="150"/>
    </row>
    <row r="19" spans="1:46" s="9" customFormat="1">
      <c r="A19" s="7" t="s">
        <v>33</v>
      </c>
      <c r="B19" s="70">
        <f>Units!B19</f>
        <v>2016</v>
      </c>
      <c r="C19" s="70">
        <f>Units!C19</f>
        <v>2017</v>
      </c>
      <c r="D19" s="70">
        <f>Units!D19</f>
        <v>2018</v>
      </c>
      <c r="E19" s="70">
        <f>Units!E19</f>
        <v>2019</v>
      </c>
      <c r="F19" s="70">
        <f>Units!F19</f>
        <v>2020</v>
      </c>
      <c r="G19" s="70">
        <f>Units!G19</f>
        <v>2021</v>
      </c>
      <c r="H19" s="84" t="str">
        <f>Units!H19</f>
        <v>2016 - 2021</v>
      </c>
      <c r="I19" s="85" t="s">
        <v>43</v>
      </c>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row>
    <row r="20" spans="1:46" s="10" customFormat="1" ht="15">
      <c r="A20" s="4" t="str">
        <f>Units!A31</f>
        <v>Africa</v>
      </c>
      <c r="B20" s="19"/>
      <c r="C20" s="19"/>
      <c r="D20" s="19"/>
      <c r="E20" s="19"/>
      <c r="F20" s="19"/>
      <c r="G20" s="19"/>
      <c r="H20" s="90"/>
      <c r="I20" s="9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row>
    <row r="21" spans="1:46">
      <c r="A21" s="4" t="str">
        <f>Units!A32</f>
        <v>Asia</v>
      </c>
      <c r="B21" s="19"/>
      <c r="C21" s="19"/>
      <c r="D21" s="19"/>
      <c r="E21" s="19"/>
      <c r="F21" s="19"/>
      <c r="G21" s="19"/>
      <c r="H21" s="90"/>
      <c r="I21" s="91"/>
    </row>
    <row r="22" spans="1:46">
      <c r="A22" s="4" t="str">
        <f>Units!A33</f>
        <v>Caribbean &amp; Central America</v>
      </c>
      <c r="B22" s="19"/>
      <c r="C22" s="19"/>
      <c r="D22" s="19"/>
      <c r="E22" s="19"/>
      <c r="F22" s="19"/>
      <c r="G22" s="19"/>
      <c r="H22" s="90"/>
      <c r="I22" s="91"/>
    </row>
    <row r="23" spans="1:46" s="6" customFormat="1" ht="15">
      <c r="A23" s="4" t="str">
        <f>Units!A34</f>
        <v>Europe</v>
      </c>
      <c r="B23" s="19"/>
      <c r="C23" s="19"/>
      <c r="D23" s="19"/>
      <c r="E23" s="19"/>
      <c r="F23" s="19"/>
      <c r="G23" s="19"/>
      <c r="H23" s="90"/>
      <c r="I23" s="91"/>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row>
    <row r="24" spans="1:46">
      <c r="A24" s="4" t="str">
        <f>Units!A35</f>
        <v>Middle East</v>
      </c>
      <c r="B24" s="19"/>
      <c r="C24" s="19"/>
      <c r="D24" s="19"/>
      <c r="E24" s="19"/>
      <c r="F24" s="19"/>
      <c r="G24" s="19"/>
      <c r="H24" s="90"/>
      <c r="I24" s="91"/>
    </row>
    <row r="25" spans="1:46">
      <c r="A25" s="4" t="str">
        <f>Units!A36</f>
        <v>North America</v>
      </c>
      <c r="B25" s="19"/>
      <c r="C25" s="19"/>
      <c r="D25" s="19"/>
      <c r="E25" s="19"/>
      <c r="F25" s="19"/>
      <c r="G25" s="19"/>
      <c r="H25" s="90"/>
      <c r="I25" s="91"/>
    </row>
    <row r="26" spans="1:46">
      <c r="A26" s="4" t="str">
        <f>Units!A37</f>
        <v>Pacific</v>
      </c>
      <c r="B26" s="19"/>
      <c r="C26" s="19"/>
      <c r="D26" s="19"/>
      <c r="E26" s="19"/>
      <c r="F26" s="19"/>
      <c r="G26" s="19"/>
      <c r="H26" s="90"/>
      <c r="I26" s="91"/>
    </row>
    <row r="27" spans="1:46">
      <c r="A27" s="4" t="str">
        <f>Units!A38</f>
        <v>South America</v>
      </c>
      <c r="B27" s="19"/>
      <c r="C27" s="19"/>
      <c r="D27" s="19"/>
      <c r="E27" s="19"/>
      <c r="F27" s="19"/>
      <c r="G27" s="19"/>
      <c r="H27" s="90"/>
      <c r="I27" s="91"/>
    </row>
    <row r="28" spans="1:46">
      <c r="A28" s="11" t="s">
        <v>10</v>
      </c>
      <c r="B28" s="89"/>
      <c r="C28" s="89"/>
      <c r="D28" s="89"/>
      <c r="E28" s="89"/>
      <c r="F28" s="89"/>
      <c r="G28" s="92"/>
      <c r="H28" s="93"/>
      <c r="I28" s="94"/>
    </row>
    <row r="29" spans="1:46">
      <c r="B29" s="87" t="s">
        <v>1</v>
      </c>
      <c r="C29" s="87" t="s">
        <v>1</v>
      </c>
      <c r="D29" s="87" t="s">
        <v>1</v>
      </c>
      <c r="E29" s="87" t="s">
        <v>1</v>
      </c>
      <c r="F29" s="87"/>
      <c r="G29" s="95"/>
      <c r="H29" s="90"/>
    </row>
    <row r="30" spans="1:46">
      <c r="A30" s="11" t="s">
        <v>10</v>
      </c>
      <c r="B30" s="96">
        <f t="shared" ref="B30:G30" si="1">SUM(B20:B27)/1000000</f>
        <v>0</v>
      </c>
      <c r="C30" s="96">
        <f t="shared" si="1"/>
        <v>0</v>
      </c>
      <c r="D30" s="96">
        <f t="shared" si="1"/>
        <v>0</v>
      </c>
      <c r="E30" s="96">
        <f t="shared" si="1"/>
        <v>0</v>
      </c>
      <c r="F30" s="96">
        <f t="shared" si="1"/>
        <v>0</v>
      </c>
      <c r="G30" s="96">
        <f t="shared" si="1"/>
        <v>0</v>
      </c>
      <c r="H30" s="96">
        <f>SUM(H20:H27)/1000000</f>
        <v>0</v>
      </c>
    </row>
    <row r="31" spans="1:46">
      <c r="B31" s="97"/>
      <c r="C31" s="97"/>
      <c r="D31" s="97"/>
      <c r="E31" s="97"/>
      <c r="F31" s="97"/>
      <c r="G31" s="97"/>
      <c r="H31" s="97"/>
    </row>
    <row r="32" spans="1:46">
      <c r="A32" s="2"/>
      <c r="B32" s="98"/>
      <c r="C32" s="98"/>
      <c r="D32" s="98"/>
      <c r="E32" s="98"/>
      <c r="F32" s="98"/>
      <c r="G32" s="98"/>
    </row>
    <row r="33" spans="1:46">
      <c r="A33" s="11" t="str">
        <f t="shared" ref="A33:G33" si="2">A18</f>
        <v>Total</v>
      </c>
      <c r="B33" s="89">
        <f t="shared" si="2"/>
        <v>0</v>
      </c>
      <c r="C33" s="89">
        <f t="shared" si="2"/>
        <v>0</v>
      </c>
      <c r="D33" s="89">
        <f t="shared" si="2"/>
        <v>0</v>
      </c>
      <c r="E33" s="89">
        <f t="shared" si="2"/>
        <v>0</v>
      </c>
      <c r="F33" s="89">
        <f t="shared" si="2"/>
        <v>0</v>
      </c>
      <c r="G33" s="89">
        <f t="shared" si="2"/>
        <v>0</v>
      </c>
      <c r="H33" s="149" t="s">
        <v>50</v>
      </c>
      <c r="I33" s="150"/>
    </row>
    <row r="34" spans="1:46" s="9" customFormat="1">
      <c r="A34" s="7" t="s">
        <v>35</v>
      </c>
      <c r="B34" s="70">
        <f t="shared" ref="B34:G34" si="3">B19</f>
        <v>2016</v>
      </c>
      <c r="C34" s="70">
        <f t="shared" si="3"/>
        <v>2017</v>
      </c>
      <c r="D34" s="70">
        <f t="shared" si="3"/>
        <v>2018</v>
      </c>
      <c r="E34" s="70">
        <f t="shared" si="3"/>
        <v>2019</v>
      </c>
      <c r="F34" s="70">
        <f t="shared" si="3"/>
        <v>2020</v>
      </c>
      <c r="G34" s="70">
        <f t="shared" si="3"/>
        <v>2021</v>
      </c>
      <c r="H34" s="84" t="str">
        <f>H19</f>
        <v>2016 - 2021</v>
      </c>
      <c r="I34" s="85" t="s">
        <v>43</v>
      </c>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row>
    <row r="35" spans="1:46" s="10" customFormat="1" ht="15">
      <c r="A35" s="4" t="str">
        <f t="shared" ref="A35:A43" si="4">A20</f>
        <v>Africa</v>
      </c>
      <c r="B35" s="24"/>
      <c r="C35" s="24"/>
      <c r="D35" s="24"/>
      <c r="E35" s="24"/>
      <c r="F35" s="24"/>
      <c r="G35" s="24"/>
      <c r="H35" s="90"/>
      <c r="I35" s="9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1"/>
      <c r="AR35" s="41"/>
      <c r="AS35" s="41"/>
      <c r="AT35" s="41"/>
    </row>
    <row r="36" spans="1:46">
      <c r="A36" s="4" t="str">
        <f t="shared" si="4"/>
        <v>Asia</v>
      </c>
      <c r="B36" s="24"/>
      <c r="C36" s="24"/>
      <c r="D36" s="24"/>
      <c r="E36" s="24"/>
      <c r="F36" s="24"/>
      <c r="G36" s="24"/>
      <c r="H36" s="90"/>
      <c r="I36" s="91"/>
    </row>
    <row r="37" spans="1:46">
      <c r="A37" s="4" t="str">
        <f t="shared" si="4"/>
        <v>Caribbean &amp; Central America</v>
      </c>
      <c r="B37" s="24"/>
      <c r="C37" s="24"/>
      <c r="D37" s="24"/>
      <c r="E37" s="24"/>
      <c r="F37" s="24"/>
      <c r="G37" s="24"/>
      <c r="H37" s="90"/>
      <c r="I37" s="91"/>
    </row>
    <row r="38" spans="1:46" s="6" customFormat="1" ht="15">
      <c r="A38" s="4" t="str">
        <f t="shared" si="4"/>
        <v>Europe</v>
      </c>
      <c r="B38" s="24"/>
      <c r="C38" s="24"/>
      <c r="D38" s="24"/>
      <c r="E38" s="24"/>
      <c r="F38" s="24"/>
      <c r="G38" s="24"/>
      <c r="H38" s="90"/>
      <c r="I38" s="91"/>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c r="AR38" s="42"/>
      <c r="AS38" s="42"/>
      <c r="AT38" s="42"/>
    </row>
    <row r="39" spans="1:46">
      <c r="A39" s="4" t="str">
        <f t="shared" si="4"/>
        <v>Middle East</v>
      </c>
      <c r="B39" s="24"/>
      <c r="C39" s="24"/>
      <c r="D39" s="24"/>
      <c r="E39" s="24"/>
      <c r="F39" s="24"/>
      <c r="G39" s="24"/>
      <c r="H39" s="90"/>
      <c r="I39" s="91"/>
    </row>
    <row r="40" spans="1:46">
      <c r="A40" s="4" t="str">
        <f t="shared" si="4"/>
        <v>North America</v>
      </c>
      <c r="B40" s="24"/>
      <c r="C40" s="24"/>
      <c r="D40" s="24"/>
      <c r="E40" s="24"/>
      <c r="F40" s="24"/>
      <c r="G40" s="24"/>
      <c r="H40" s="90"/>
      <c r="I40" s="91"/>
    </row>
    <row r="41" spans="1:46">
      <c r="A41" s="4" t="str">
        <f t="shared" si="4"/>
        <v>Pacific</v>
      </c>
      <c r="B41" s="24"/>
      <c r="C41" s="24"/>
      <c r="D41" s="24"/>
      <c r="E41" s="24"/>
      <c r="F41" s="24"/>
      <c r="G41" s="24"/>
      <c r="H41" s="90"/>
      <c r="I41" s="91"/>
    </row>
    <row r="42" spans="1:46">
      <c r="A42" s="4" t="str">
        <f t="shared" si="4"/>
        <v>South America</v>
      </c>
      <c r="B42" s="24"/>
      <c r="C42" s="24"/>
      <c r="D42" s="24"/>
      <c r="E42" s="24"/>
      <c r="F42" s="24"/>
      <c r="G42" s="24"/>
      <c r="H42" s="90"/>
      <c r="I42" s="91"/>
    </row>
    <row r="43" spans="1:46">
      <c r="A43" s="11" t="str">
        <f t="shared" si="4"/>
        <v>Total</v>
      </c>
      <c r="B43" s="89"/>
      <c r="C43" s="89"/>
      <c r="D43" s="89"/>
      <c r="E43" s="89"/>
      <c r="F43" s="89"/>
      <c r="G43" s="89"/>
      <c r="H43" s="93"/>
      <c r="I43" s="94"/>
    </row>
    <row r="44" spans="1:46">
      <c r="A44" s="2"/>
      <c r="B44" s="99"/>
      <c r="H44" s="100">
        <f>H43/6</f>
        <v>0</v>
      </c>
      <c r="I44" s="91" t="s">
        <v>51</v>
      </c>
    </row>
    <row r="45" spans="1:46">
      <c r="A45" s="2"/>
      <c r="B45" s="69"/>
    </row>
    <row r="46" spans="1:46">
      <c r="A46" s="7" t="s">
        <v>14</v>
      </c>
      <c r="B46" s="70">
        <f t="shared" ref="B46:G46" si="5">B19</f>
        <v>2016</v>
      </c>
      <c r="C46" s="70">
        <f t="shared" si="5"/>
        <v>2017</v>
      </c>
      <c r="D46" s="70">
        <f t="shared" si="5"/>
        <v>2018</v>
      </c>
      <c r="E46" s="70">
        <f t="shared" si="5"/>
        <v>2019</v>
      </c>
      <c r="F46" s="70">
        <f t="shared" si="5"/>
        <v>2020</v>
      </c>
      <c r="G46" s="70">
        <f t="shared" si="5"/>
        <v>2021</v>
      </c>
    </row>
    <row r="47" spans="1:46">
      <c r="A47" s="4" t="str">
        <f>Units!A31</f>
        <v>Africa</v>
      </c>
      <c r="B47" s="101"/>
      <c r="C47" s="101"/>
      <c r="D47" s="101"/>
      <c r="E47" s="101"/>
      <c r="F47" s="101"/>
      <c r="G47" s="101"/>
    </row>
    <row r="48" spans="1:46">
      <c r="A48" s="4" t="str">
        <f>Units!A32</f>
        <v>Asia</v>
      </c>
      <c r="B48" s="101"/>
      <c r="C48" s="101"/>
      <c r="D48" s="101"/>
      <c r="E48" s="101"/>
      <c r="F48" s="101"/>
      <c r="G48" s="101"/>
    </row>
    <row r="49" spans="1:7">
      <c r="A49" s="4" t="str">
        <f>Units!A33</f>
        <v>Caribbean &amp; Central America</v>
      </c>
      <c r="B49" s="101"/>
      <c r="C49" s="101"/>
      <c r="D49" s="101"/>
      <c r="E49" s="101"/>
      <c r="F49" s="101"/>
      <c r="G49" s="101"/>
    </row>
    <row r="50" spans="1:7">
      <c r="A50" s="4" t="str">
        <f>Units!A34</f>
        <v>Europe</v>
      </c>
      <c r="B50" s="101"/>
      <c r="C50" s="101"/>
      <c r="D50" s="101"/>
      <c r="E50" s="101"/>
      <c r="F50" s="101"/>
      <c r="G50" s="101"/>
    </row>
    <row r="51" spans="1:7">
      <c r="A51" s="4" t="str">
        <f>Units!A35</f>
        <v>Middle East</v>
      </c>
      <c r="B51" s="101"/>
      <c r="C51" s="101"/>
      <c r="D51" s="101"/>
      <c r="E51" s="101"/>
      <c r="F51" s="101"/>
      <c r="G51" s="101"/>
    </row>
    <row r="52" spans="1:7">
      <c r="A52" s="4" t="str">
        <f>Units!A36</f>
        <v>North America</v>
      </c>
      <c r="B52" s="101"/>
      <c r="C52" s="101"/>
      <c r="D52" s="101"/>
      <c r="E52" s="101"/>
      <c r="F52" s="101"/>
      <c r="G52" s="101"/>
    </row>
    <row r="53" spans="1:7">
      <c r="A53" s="4" t="str">
        <f>Units!A37</f>
        <v>Pacific</v>
      </c>
      <c r="B53" s="101"/>
      <c r="C53" s="101"/>
      <c r="D53" s="101"/>
      <c r="E53" s="101"/>
      <c r="F53" s="101"/>
      <c r="G53" s="101"/>
    </row>
    <row r="54" spans="1:7">
      <c r="A54" s="4" t="str">
        <f>Units!A38</f>
        <v>South America</v>
      </c>
      <c r="B54" s="101"/>
      <c r="C54" s="101"/>
      <c r="D54" s="101"/>
      <c r="E54" s="101"/>
      <c r="F54" s="101"/>
      <c r="G54" s="101"/>
    </row>
    <row r="55" spans="1:7">
      <c r="B55" s="102"/>
      <c r="C55" s="102"/>
      <c r="D55" s="102"/>
      <c r="E55" s="102"/>
      <c r="F55" s="102"/>
      <c r="G55" s="102"/>
    </row>
    <row r="81" spans="1:8">
      <c r="B81" s="75"/>
    </row>
    <row r="82" spans="1:8">
      <c r="B82" s="75"/>
    </row>
    <row r="83" spans="1:8">
      <c r="B83" s="75"/>
    </row>
    <row r="84" spans="1:8">
      <c r="B84" s="75"/>
    </row>
    <row r="85" spans="1:8">
      <c r="B85" s="75"/>
    </row>
    <row r="86" spans="1:8">
      <c r="B86" s="75"/>
    </row>
    <row r="87" spans="1:8">
      <c r="B87" s="75"/>
    </row>
    <row r="88" spans="1:8">
      <c r="B88" s="75"/>
    </row>
    <row r="89" spans="1:8">
      <c r="B89" s="75"/>
    </row>
    <row r="90" spans="1:8">
      <c r="B90" s="75"/>
    </row>
    <row r="91" spans="1:8">
      <c r="A91" s="16"/>
      <c r="B91" s="75"/>
    </row>
    <row r="92" spans="1:8">
      <c r="B92" s="75"/>
    </row>
    <row r="93" spans="1:8">
      <c r="B93" s="88"/>
      <c r="C93" s="88"/>
      <c r="D93" s="88"/>
      <c r="E93" s="88"/>
      <c r="F93" s="88"/>
      <c r="G93" s="88"/>
    </row>
    <row r="94" spans="1:8">
      <c r="B94" s="75"/>
      <c r="H94" s="103"/>
    </row>
    <row r="95" spans="1:8">
      <c r="B95" s="75"/>
    </row>
    <row r="96" spans="1:8">
      <c r="B96" s="75"/>
    </row>
    <row r="97" spans="2:8">
      <c r="B97" s="75"/>
    </row>
    <row r="98" spans="2:8">
      <c r="B98" s="75"/>
    </row>
    <row r="99" spans="2:8">
      <c r="B99" s="75"/>
    </row>
    <row r="100" spans="2:8">
      <c r="B100" s="75"/>
    </row>
    <row r="101" spans="2:8">
      <c r="B101" s="75"/>
    </row>
    <row r="102" spans="2:8">
      <c r="B102" s="75"/>
    </row>
    <row r="103" spans="2:8">
      <c r="B103" s="75"/>
    </row>
    <row r="104" spans="2:8">
      <c r="B104" s="75"/>
      <c r="H104" s="103"/>
    </row>
    <row r="105" spans="2:8">
      <c r="B105" s="75"/>
    </row>
    <row r="106" spans="2:8">
      <c r="B106" s="75"/>
    </row>
    <row r="107" spans="2:8">
      <c r="B107" s="75"/>
    </row>
    <row r="108" spans="2:8">
      <c r="B108" s="75"/>
    </row>
    <row r="109" spans="2:8">
      <c r="B109" s="75"/>
    </row>
    <row r="110" spans="2:8">
      <c r="B110" s="75"/>
    </row>
    <row r="111" spans="2:8">
      <c r="B111" s="75"/>
    </row>
    <row r="112" spans="2:8">
      <c r="B112" s="75"/>
    </row>
    <row r="113" spans="1:46">
      <c r="B113" s="75"/>
    </row>
    <row r="114" spans="1:46">
      <c r="B114" s="75"/>
      <c r="H114" s="103"/>
    </row>
    <row r="115" spans="1:46">
      <c r="B115" s="75"/>
    </row>
    <row r="116" spans="1:46">
      <c r="B116" s="75"/>
    </row>
    <row r="117" spans="1:46">
      <c r="B117" s="75"/>
    </row>
    <row r="118" spans="1:46">
      <c r="B118" s="75"/>
    </row>
    <row r="119" spans="1:46">
      <c r="B119" s="75"/>
    </row>
    <row r="120" spans="1:46">
      <c r="B120" s="75"/>
    </row>
    <row r="121" spans="1:46">
      <c r="B121" s="75"/>
    </row>
    <row r="122" spans="1:46">
      <c r="B122" s="75"/>
    </row>
    <row r="123" spans="1:46">
      <c r="B123" s="75"/>
    </row>
    <row r="124" spans="1:46">
      <c r="B124" s="75"/>
    </row>
    <row r="125" spans="1:46" s="17" customFormat="1">
      <c r="A125"/>
      <c r="B125" s="75"/>
      <c r="C125" s="75"/>
      <c r="D125" s="75"/>
      <c r="E125" s="75"/>
      <c r="F125" s="75"/>
      <c r="G125" s="75"/>
      <c r="H125" s="88"/>
      <c r="I125" s="103"/>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2"/>
      <c r="AN125" s="42"/>
      <c r="AO125" s="42"/>
      <c r="AP125" s="42"/>
      <c r="AQ125" s="42"/>
      <c r="AR125" s="42"/>
      <c r="AS125" s="42"/>
      <c r="AT125" s="42"/>
    </row>
    <row r="126" spans="1:46">
      <c r="B126" s="75"/>
    </row>
    <row r="127" spans="1:46">
      <c r="B127" s="75"/>
    </row>
    <row r="128" spans="1:46">
      <c r="B128" s="75"/>
    </row>
    <row r="129" spans="1:46">
      <c r="B129" s="75"/>
    </row>
    <row r="130" spans="1:46">
      <c r="B130" s="75"/>
    </row>
    <row r="131" spans="1:46">
      <c r="B131" s="75"/>
    </row>
    <row r="132" spans="1:46">
      <c r="B132" s="75"/>
    </row>
    <row r="133" spans="1:46">
      <c r="B133" s="75"/>
    </row>
    <row r="134" spans="1:46">
      <c r="B134" s="75"/>
    </row>
    <row r="135" spans="1:46" s="17" customFormat="1">
      <c r="A135"/>
      <c r="B135" s="75"/>
      <c r="C135" s="75"/>
      <c r="D135" s="75"/>
      <c r="E135" s="75"/>
      <c r="F135" s="75"/>
      <c r="G135" s="75"/>
      <c r="H135" s="88"/>
      <c r="I135" s="103"/>
      <c r="J135" s="42"/>
      <c r="K135" s="42"/>
      <c r="L135" s="42"/>
      <c r="M135" s="42"/>
      <c r="N135" s="42"/>
      <c r="O135" s="42"/>
      <c r="P135" s="42"/>
      <c r="Q135" s="42"/>
      <c r="R135" s="42"/>
      <c r="S135" s="42"/>
      <c r="T135" s="42"/>
      <c r="U135" s="42"/>
      <c r="V135" s="42"/>
      <c r="W135" s="42"/>
      <c r="X135" s="42"/>
      <c r="Y135" s="42"/>
      <c r="Z135" s="42"/>
      <c r="AA135" s="42"/>
      <c r="AB135" s="42"/>
      <c r="AC135" s="42"/>
      <c r="AD135" s="42"/>
      <c r="AE135" s="42"/>
      <c r="AF135" s="42"/>
      <c r="AG135" s="42"/>
      <c r="AH135" s="42"/>
      <c r="AI135" s="42"/>
      <c r="AJ135" s="42"/>
      <c r="AK135" s="42"/>
      <c r="AL135" s="42"/>
      <c r="AM135" s="42"/>
      <c r="AN135" s="42"/>
      <c r="AO135" s="42"/>
      <c r="AP135" s="42"/>
      <c r="AQ135" s="42"/>
      <c r="AR135" s="42"/>
      <c r="AS135" s="42"/>
      <c r="AT135" s="42"/>
    </row>
    <row r="136" spans="1:46">
      <c r="B136" s="75"/>
    </row>
    <row r="137" spans="1:46">
      <c r="B137" s="75"/>
    </row>
    <row r="138" spans="1:46">
      <c r="B138" s="75"/>
    </row>
    <row r="139" spans="1:46">
      <c r="B139" s="75"/>
    </row>
    <row r="140" spans="1:46">
      <c r="B140" s="75"/>
    </row>
    <row r="141" spans="1:46">
      <c r="B141" s="75"/>
    </row>
    <row r="142" spans="1:46">
      <c r="A142" s="17"/>
      <c r="B142" s="75"/>
    </row>
    <row r="143" spans="1:46">
      <c r="B143" s="75"/>
    </row>
    <row r="144" spans="1:46">
      <c r="B144" s="104"/>
      <c r="C144" s="104"/>
      <c r="D144" s="104"/>
      <c r="E144" s="104"/>
      <c r="F144" s="104"/>
      <c r="G144" s="104"/>
    </row>
    <row r="145" spans="1:46" s="17" customFormat="1">
      <c r="A145"/>
      <c r="B145" s="75"/>
      <c r="C145" s="75"/>
      <c r="D145" s="75"/>
      <c r="E145" s="75"/>
      <c r="F145" s="75"/>
      <c r="G145" s="75"/>
      <c r="H145" s="88"/>
      <c r="I145" s="103"/>
      <c r="J145" s="42"/>
      <c r="K145" s="42"/>
      <c r="L145" s="42"/>
      <c r="M145" s="42"/>
      <c r="N145" s="42"/>
      <c r="O145" s="42"/>
      <c r="P145" s="42"/>
      <c r="Q145" s="42"/>
      <c r="R145" s="42"/>
      <c r="S145" s="42"/>
      <c r="T145" s="42"/>
      <c r="U145" s="42"/>
      <c r="V145" s="42"/>
      <c r="W145" s="42"/>
      <c r="X145" s="42"/>
      <c r="Y145" s="42"/>
      <c r="Z145" s="42"/>
      <c r="AA145" s="42"/>
      <c r="AB145" s="42"/>
      <c r="AC145" s="42"/>
      <c r="AD145" s="42"/>
      <c r="AE145" s="42"/>
      <c r="AF145" s="42"/>
      <c r="AG145" s="42"/>
      <c r="AH145" s="42"/>
      <c r="AI145" s="42"/>
      <c r="AJ145" s="42"/>
      <c r="AK145" s="42"/>
      <c r="AL145" s="42"/>
      <c r="AM145" s="42"/>
      <c r="AN145" s="42"/>
      <c r="AO145" s="42"/>
      <c r="AP145" s="42"/>
      <c r="AQ145" s="42"/>
      <c r="AR145" s="42"/>
      <c r="AS145" s="42"/>
      <c r="AT145" s="42"/>
    </row>
    <row r="146" spans="1:46">
      <c r="B146" s="75"/>
    </row>
    <row r="147" spans="1:46">
      <c r="B147" s="75"/>
    </row>
    <row r="148" spans="1:46">
      <c r="B148" s="75"/>
    </row>
    <row r="149" spans="1:46">
      <c r="B149" s="75"/>
    </row>
    <row r="150" spans="1:46">
      <c r="B150" s="75"/>
    </row>
    <row r="151" spans="1:46">
      <c r="B151" s="75"/>
    </row>
    <row r="152" spans="1:46">
      <c r="A152" s="17"/>
      <c r="B152" s="75"/>
    </row>
    <row r="153" spans="1:46">
      <c r="B153" s="75"/>
    </row>
    <row r="154" spans="1:46">
      <c r="B154" s="104"/>
      <c r="C154" s="104"/>
      <c r="D154" s="104"/>
      <c r="E154" s="104"/>
      <c r="F154" s="104"/>
      <c r="G154" s="104"/>
    </row>
    <row r="155" spans="1:46">
      <c r="B155" s="75"/>
    </row>
    <row r="156" spans="1:46">
      <c r="B156" s="75"/>
    </row>
    <row r="157" spans="1:46">
      <c r="B157" s="75"/>
    </row>
    <row r="158" spans="1:46">
      <c r="B158" s="75"/>
    </row>
    <row r="159" spans="1:46">
      <c r="B159" s="75"/>
    </row>
    <row r="160" spans="1:46">
      <c r="B160" s="75"/>
    </row>
    <row r="161" spans="1:7">
      <c r="B161" s="75"/>
    </row>
    <row r="162" spans="1:7">
      <c r="A162" s="17"/>
      <c r="B162" s="75"/>
    </row>
    <row r="163" spans="1:7">
      <c r="B163" s="75"/>
    </row>
    <row r="164" spans="1:7">
      <c r="B164" s="104"/>
      <c r="C164" s="104"/>
      <c r="D164" s="104"/>
      <c r="E164" s="104"/>
      <c r="F164" s="104"/>
      <c r="G164" s="104"/>
    </row>
    <row r="165" spans="1:7">
      <c r="B165" s="75"/>
    </row>
    <row r="166" spans="1:7">
      <c r="B166" s="75"/>
    </row>
    <row r="167" spans="1:7">
      <c r="B167" s="75"/>
    </row>
    <row r="168" spans="1:7">
      <c r="B168" s="75"/>
    </row>
    <row r="169" spans="1:7">
      <c r="B169" s="75"/>
    </row>
    <row r="170" spans="1:7">
      <c r="B170" s="75"/>
    </row>
    <row r="171" spans="1:7">
      <c r="B171" s="75"/>
    </row>
    <row r="172" spans="1:7">
      <c r="B172" s="75"/>
    </row>
    <row r="173" spans="1:7">
      <c r="B173" s="75"/>
    </row>
    <row r="174" spans="1:7">
      <c r="B174" s="75"/>
    </row>
    <row r="175" spans="1:7">
      <c r="B175" s="75"/>
    </row>
    <row r="176" spans="1:7">
      <c r="B176" s="75"/>
    </row>
    <row r="177" spans="2:2">
      <c r="B177" s="75"/>
    </row>
    <row r="178" spans="2:2">
      <c r="B178" s="75"/>
    </row>
    <row r="179" spans="2:2">
      <c r="B179" s="75"/>
    </row>
    <row r="180" spans="2:2">
      <c r="B180" s="75"/>
    </row>
    <row r="181" spans="2:2">
      <c r="B181" s="75"/>
    </row>
    <row r="182" spans="2:2">
      <c r="B182" s="75"/>
    </row>
    <row r="183" spans="2:2">
      <c r="B183" s="75"/>
    </row>
    <row r="184" spans="2:2">
      <c r="B184" s="75"/>
    </row>
    <row r="185" spans="2:2">
      <c r="B185" s="75"/>
    </row>
    <row r="186" spans="2:2">
      <c r="B186" s="75"/>
    </row>
    <row r="187" spans="2:2">
      <c r="B187" s="75"/>
    </row>
    <row r="188" spans="2:2">
      <c r="B188" s="75"/>
    </row>
    <row r="189" spans="2:2">
      <c r="B189" s="75"/>
    </row>
    <row r="190" spans="2:2">
      <c r="B190" s="75"/>
    </row>
    <row r="191" spans="2:2">
      <c r="B191" s="75"/>
    </row>
    <row r="192" spans="2:2">
      <c r="B192" s="75"/>
    </row>
    <row r="193" spans="2:2">
      <c r="B193" s="75"/>
    </row>
    <row r="194" spans="2:2">
      <c r="B194" s="75"/>
    </row>
    <row r="195" spans="2:2">
      <c r="B195" s="75"/>
    </row>
    <row r="196" spans="2:2">
      <c r="B196" s="75"/>
    </row>
    <row r="197" spans="2:2">
      <c r="B197" s="75"/>
    </row>
    <row r="198" spans="2:2">
      <c r="B198" s="75"/>
    </row>
    <row r="199" spans="2:2">
      <c r="B199" s="75"/>
    </row>
    <row r="200" spans="2:2">
      <c r="B200" s="75"/>
    </row>
    <row r="201" spans="2:2">
      <c r="B201" s="75"/>
    </row>
    <row r="202" spans="2:2">
      <c r="B202" s="75"/>
    </row>
    <row r="203" spans="2:2">
      <c r="B203" s="75"/>
    </row>
    <row r="204" spans="2:2">
      <c r="B204" s="75"/>
    </row>
    <row r="205" spans="2:2">
      <c r="B205" s="75"/>
    </row>
    <row r="206" spans="2:2">
      <c r="B206" s="75"/>
    </row>
    <row r="207" spans="2:2">
      <c r="B207" s="75"/>
    </row>
    <row r="208" spans="2:2">
      <c r="B208" s="75"/>
    </row>
    <row r="209" spans="2:2">
      <c r="B209" s="75"/>
    </row>
    <row r="210" spans="2:2">
      <c r="B210" s="75"/>
    </row>
    <row r="211" spans="2:2">
      <c r="B211" s="75"/>
    </row>
    <row r="212" spans="2:2">
      <c r="B212" s="75"/>
    </row>
    <row r="213" spans="2:2">
      <c r="B213" s="75"/>
    </row>
    <row r="214" spans="2:2">
      <c r="B214" s="75"/>
    </row>
    <row r="215" spans="2:2">
      <c r="B215" s="75"/>
    </row>
    <row r="216" spans="2:2">
      <c r="B216" s="75"/>
    </row>
    <row r="217" spans="2:2">
      <c r="B217" s="75"/>
    </row>
    <row r="218" spans="2:2">
      <c r="B218" s="75"/>
    </row>
    <row r="219" spans="2:2">
      <c r="B219" s="75"/>
    </row>
    <row r="220" spans="2:2">
      <c r="B220" s="75"/>
    </row>
    <row r="221" spans="2:2">
      <c r="B221" s="75"/>
    </row>
    <row r="222" spans="2:2">
      <c r="B222" s="75"/>
    </row>
  </sheetData>
  <mergeCells count="6">
    <mergeCell ref="H18:I18"/>
    <mergeCell ref="H33:I33"/>
    <mergeCell ref="A5:E5"/>
    <mergeCell ref="A6:E6"/>
    <mergeCell ref="A8:E8"/>
    <mergeCell ref="A9:E12"/>
  </mergeCells>
  <hyperlinks>
    <hyperlink ref="A6" r:id="rId1" xr:uid="{00000000-0004-0000-0100-000000000000}"/>
  </hyperlinks>
  <pageMargins left="0.75" right="0.75" top="1" bottom="1" header="0.5" footer="0.5"/>
  <pageSetup orientation="portrait" horizontalDpi="4294967292" verticalDpi="4294967292"/>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I119"/>
  <sheetViews>
    <sheetView topLeftCell="A91" workbookViewId="0">
      <selection activeCell="B112" sqref="B112:I118"/>
    </sheetView>
  </sheetViews>
  <sheetFormatPr baseColWidth="10" defaultRowHeight="16"/>
  <cols>
    <col min="1" max="1" width="27.1640625" customWidth="1"/>
    <col min="2" max="9" width="14.83203125" style="75" customWidth="1"/>
  </cols>
  <sheetData>
    <row r="1" spans="1:9" s="30" customFormat="1">
      <c r="B1" s="26"/>
    </row>
    <row r="2" spans="1:9" s="30" customFormat="1">
      <c r="B2" s="26"/>
    </row>
    <row r="3" spans="1:9" s="30" customFormat="1">
      <c r="B3" s="26"/>
    </row>
    <row r="4" spans="1:9" s="30" customFormat="1">
      <c r="B4" s="26"/>
    </row>
    <row r="5" spans="1:9" s="30" customFormat="1" ht="16" customHeight="1">
      <c r="A5" s="145" t="s">
        <v>53</v>
      </c>
      <c r="B5" s="145"/>
      <c r="C5" s="145"/>
      <c r="D5" s="145"/>
      <c r="E5" s="145"/>
    </row>
    <row r="6" spans="1:9" s="30" customFormat="1">
      <c r="A6" s="146" t="s">
        <v>54</v>
      </c>
      <c r="B6" s="146"/>
      <c r="C6" s="146"/>
      <c r="D6" s="146"/>
      <c r="E6" s="146"/>
    </row>
    <row r="7" spans="1:9" s="30" customFormat="1">
      <c r="A7" s="137"/>
      <c r="B7" s="137"/>
      <c r="C7" s="137"/>
      <c r="D7" s="137"/>
      <c r="E7" s="137"/>
    </row>
    <row r="8" spans="1:9" s="142" customFormat="1" ht="26">
      <c r="A8" s="147" t="s">
        <v>55</v>
      </c>
      <c r="B8" s="147"/>
      <c r="C8" s="147"/>
      <c r="D8" s="147"/>
      <c r="E8" s="147"/>
    </row>
    <row r="9" spans="1:9" s="30" customFormat="1" ht="16" customHeight="1">
      <c r="A9" s="148" t="s">
        <v>56</v>
      </c>
      <c r="B9" s="148"/>
      <c r="C9" s="148"/>
      <c r="D9" s="148"/>
      <c r="E9" s="148"/>
    </row>
    <row r="10" spans="1:9" s="30" customFormat="1">
      <c r="A10" s="148"/>
      <c r="B10" s="148"/>
      <c r="C10" s="148"/>
      <c r="D10" s="148"/>
      <c r="E10" s="148"/>
    </row>
    <row r="11" spans="1:9" s="30" customFormat="1">
      <c r="A11" s="148"/>
      <c r="B11" s="148"/>
      <c r="C11" s="148"/>
      <c r="D11" s="148"/>
      <c r="E11" s="148"/>
    </row>
    <row r="12" spans="1:9" s="30" customFormat="1">
      <c r="A12" s="148"/>
      <c r="B12" s="148"/>
      <c r="C12" s="148"/>
      <c r="D12" s="148"/>
      <c r="E12" s="148"/>
    </row>
    <row r="13" spans="1:9" s="30" customFormat="1">
      <c r="A13" s="136"/>
      <c r="B13" s="136"/>
      <c r="C13" s="136"/>
      <c r="D13" s="136"/>
      <c r="E13" s="136"/>
    </row>
    <row r="14" spans="1:9" s="30" customFormat="1">
      <c r="A14" s="136"/>
      <c r="B14" s="136"/>
      <c r="C14" s="136"/>
      <c r="D14" s="136"/>
      <c r="E14" s="136"/>
    </row>
    <row r="15" spans="1:9" s="141" customFormat="1">
      <c r="A15" s="139" t="s">
        <v>21</v>
      </c>
      <c r="B15" s="138" t="s">
        <v>32</v>
      </c>
      <c r="C15" s="140"/>
      <c r="D15" s="140"/>
      <c r="E15" s="140"/>
      <c r="F15" s="140"/>
      <c r="G15" s="140"/>
      <c r="H15" s="140"/>
      <c r="I15" s="140"/>
    </row>
    <row r="16" spans="1:9">
      <c r="A16" t="s">
        <v>9</v>
      </c>
    </row>
    <row r="17" spans="1:9">
      <c r="H17" s="149" t="s">
        <v>50</v>
      </c>
      <c r="I17" s="150"/>
    </row>
    <row r="18" spans="1:9">
      <c r="A18" s="7" t="s">
        <v>46</v>
      </c>
      <c r="B18" s="70">
        <f>Units!B19</f>
        <v>2016</v>
      </c>
      <c r="C18" s="70">
        <f>Units!C19</f>
        <v>2017</v>
      </c>
      <c r="D18" s="70">
        <f>Units!D19</f>
        <v>2018</v>
      </c>
      <c r="E18" s="70">
        <f>Units!E19</f>
        <v>2019</v>
      </c>
      <c r="F18" s="70">
        <f>Units!F19</f>
        <v>2020</v>
      </c>
      <c r="G18" s="70">
        <f>Units!G19</f>
        <v>2021</v>
      </c>
      <c r="H18" s="84" t="str">
        <f>Revenue!H19</f>
        <v>2016 - 2021</v>
      </c>
      <c r="I18" s="84" t="str">
        <f>Revenue!I19</f>
        <v>Percent</v>
      </c>
    </row>
    <row r="19" spans="1:9">
      <c r="A19" s="13" t="s">
        <v>3</v>
      </c>
      <c r="B19" s="105"/>
      <c r="C19" s="105"/>
      <c r="D19" s="105"/>
      <c r="E19" s="105"/>
      <c r="F19" s="105"/>
      <c r="G19" s="105"/>
      <c r="H19" s="90"/>
      <c r="I19" s="91"/>
    </row>
    <row r="20" spans="1:9">
      <c r="A20" s="14" t="s">
        <v>7</v>
      </c>
      <c r="B20" s="105"/>
      <c r="C20" s="105"/>
      <c r="D20" s="105"/>
      <c r="E20" s="105"/>
      <c r="F20" s="105"/>
      <c r="G20" s="105"/>
      <c r="H20" s="90"/>
      <c r="I20" s="91"/>
    </row>
    <row r="21" spans="1:9">
      <c r="A21" s="14" t="s">
        <v>4</v>
      </c>
      <c r="B21" s="105"/>
      <c r="C21" s="105"/>
      <c r="D21" s="105"/>
      <c r="E21" s="105"/>
      <c r="F21" s="105"/>
      <c r="G21" s="105"/>
      <c r="H21" s="90"/>
      <c r="I21" s="91"/>
    </row>
    <row r="22" spans="1:9">
      <c r="A22" s="14" t="s">
        <v>5</v>
      </c>
      <c r="B22" s="105"/>
      <c r="C22" s="105"/>
      <c r="D22" s="105"/>
      <c r="E22" s="105"/>
      <c r="F22" s="105"/>
      <c r="G22" s="105"/>
      <c r="H22" s="90"/>
      <c r="I22" s="91"/>
    </row>
    <row r="23" spans="1:9">
      <c r="A23" s="14" t="s">
        <v>6</v>
      </c>
      <c r="B23" s="105"/>
      <c r="C23" s="105"/>
      <c r="D23" s="105"/>
      <c r="E23" s="105"/>
      <c r="F23" s="105"/>
      <c r="G23" s="105"/>
      <c r="H23" s="90"/>
      <c r="I23" s="91"/>
    </row>
    <row r="24" spans="1:9">
      <c r="A24" s="38" t="s">
        <v>0</v>
      </c>
      <c r="B24" s="105"/>
      <c r="C24" s="105"/>
      <c r="D24" s="105"/>
      <c r="E24" s="105"/>
      <c r="F24" s="105"/>
      <c r="G24" s="105"/>
      <c r="H24" s="90"/>
      <c r="I24" s="91"/>
    </row>
    <row r="25" spans="1:9">
      <c r="A25" s="18" t="s">
        <v>11</v>
      </c>
      <c r="B25" s="106"/>
      <c r="C25" s="106"/>
      <c r="D25" s="106"/>
      <c r="E25" s="106"/>
      <c r="F25" s="106"/>
      <c r="G25" s="106"/>
      <c r="H25" s="125"/>
      <c r="I25" s="126"/>
    </row>
    <row r="26" spans="1:9">
      <c r="B26" s="107"/>
      <c r="C26" s="107"/>
      <c r="D26" s="107"/>
      <c r="E26" s="107"/>
      <c r="F26" s="107"/>
      <c r="G26" s="107"/>
      <c r="H26" s="90"/>
      <c r="I26" s="91"/>
    </row>
    <row r="27" spans="1:9">
      <c r="A27" s="7" t="s">
        <v>45</v>
      </c>
      <c r="B27" s="70">
        <f t="shared" ref="B27:G27" si="0">B18</f>
        <v>2016</v>
      </c>
      <c r="C27" s="70">
        <f t="shared" si="0"/>
        <v>2017</v>
      </c>
      <c r="D27" s="70">
        <f t="shared" si="0"/>
        <v>2018</v>
      </c>
      <c r="E27" s="70">
        <f t="shared" si="0"/>
        <v>2019</v>
      </c>
      <c r="F27" s="70">
        <f t="shared" si="0"/>
        <v>2020</v>
      </c>
      <c r="G27" s="70">
        <f t="shared" si="0"/>
        <v>2021</v>
      </c>
      <c r="H27" s="84" t="str">
        <f>H18</f>
        <v>2016 - 2021</v>
      </c>
      <c r="I27" s="84" t="str">
        <f>I18</f>
        <v>Percent</v>
      </c>
    </row>
    <row r="28" spans="1:9">
      <c r="A28" s="13" t="s">
        <v>3</v>
      </c>
      <c r="B28" s="108"/>
      <c r="C28" s="108"/>
      <c r="D28" s="108"/>
      <c r="E28" s="108"/>
      <c r="F28" s="108"/>
      <c r="G28" s="108"/>
      <c r="H28" s="90"/>
      <c r="I28" s="91"/>
    </row>
    <row r="29" spans="1:9">
      <c r="A29" s="14" t="s">
        <v>7</v>
      </c>
      <c r="B29" s="108"/>
      <c r="C29" s="108"/>
      <c r="D29" s="108"/>
      <c r="E29" s="108"/>
      <c r="F29" s="108"/>
      <c r="G29" s="108"/>
      <c r="H29" s="90"/>
      <c r="I29" s="91"/>
    </row>
    <row r="30" spans="1:9">
      <c r="A30" s="14" t="s">
        <v>4</v>
      </c>
      <c r="B30" s="108"/>
      <c r="C30" s="108"/>
      <c r="D30" s="108"/>
      <c r="E30" s="108"/>
      <c r="F30" s="108"/>
      <c r="G30" s="108"/>
      <c r="H30" s="90"/>
      <c r="I30" s="91"/>
    </row>
    <row r="31" spans="1:9">
      <c r="A31" s="14" t="s">
        <v>5</v>
      </c>
      <c r="B31" s="108"/>
      <c r="C31" s="108"/>
      <c r="D31" s="108"/>
      <c r="E31" s="108"/>
      <c r="F31" s="108"/>
      <c r="G31" s="108"/>
      <c r="H31" s="90"/>
      <c r="I31" s="91"/>
    </row>
    <row r="32" spans="1:9">
      <c r="A32" s="14" t="s">
        <v>6</v>
      </c>
      <c r="B32" s="108"/>
      <c r="C32" s="108"/>
      <c r="D32" s="108"/>
      <c r="E32" s="108"/>
      <c r="F32" s="108"/>
      <c r="G32" s="108"/>
      <c r="H32" s="90"/>
      <c r="I32" s="91"/>
    </row>
    <row r="33" spans="1:9">
      <c r="A33" s="12" t="s">
        <v>0</v>
      </c>
      <c r="B33" s="108"/>
      <c r="C33" s="108"/>
      <c r="D33" s="108"/>
      <c r="E33" s="108"/>
      <c r="F33" s="108"/>
      <c r="G33" s="108"/>
      <c r="H33" s="90"/>
      <c r="I33" s="91"/>
    </row>
    <row r="34" spans="1:9">
      <c r="A34" s="18" t="s">
        <v>11</v>
      </c>
      <c r="B34" s="109"/>
      <c r="C34" s="109"/>
      <c r="D34" s="109"/>
      <c r="E34" s="109"/>
      <c r="F34" s="109"/>
      <c r="G34" s="109"/>
      <c r="H34" s="123"/>
      <c r="I34" s="124"/>
    </row>
    <row r="35" spans="1:9">
      <c r="A35" s="15"/>
      <c r="B35" s="110"/>
      <c r="C35" s="110"/>
      <c r="D35" s="110"/>
      <c r="E35" s="110"/>
      <c r="F35" s="110"/>
      <c r="G35" s="110"/>
      <c r="H35" s="110"/>
      <c r="I35" s="110"/>
    </row>
    <row r="36" spans="1:9">
      <c r="B36" s="87"/>
    </row>
    <row r="37" spans="1:9">
      <c r="A37" s="7" t="s">
        <v>47</v>
      </c>
      <c r="B37" s="70">
        <f t="shared" ref="B37:G37" si="1">B18</f>
        <v>2016</v>
      </c>
      <c r="C37" s="70">
        <f t="shared" si="1"/>
        <v>2017</v>
      </c>
      <c r="D37" s="70">
        <f t="shared" si="1"/>
        <v>2018</v>
      </c>
      <c r="E37" s="70">
        <f t="shared" si="1"/>
        <v>2019</v>
      </c>
      <c r="F37" s="70">
        <f t="shared" si="1"/>
        <v>2020</v>
      </c>
      <c r="G37" s="70">
        <f t="shared" si="1"/>
        <v>2021</v>
      </c>
      <c r="H37" s="127"/>
      <c r="I37" s="127"/>
    </row>
    <row r="38" spans="1:9">
      <c r="A38" s="13" t="str">
        <f t="shared" ref="A38:A43" si="2">A28</f>
        <v>Enrolment and Issuance</v>
      </c>
      <c r="B38" s="111"/>
      <c r="C38" s="111"/>
      <c r="D38" s="111"/>
      <c r="E38" s="111"/>
      <c r="F38" s="111"/>
      <c r="G38" s="111"/>
      <c r="H38" s="128"/>
      <c r="I38" s="128"/>
    </row>
    <row r="39" spans="1:9">
      <c r="A39" s="14" t="str">
        <f t="shared" si="2"/>
        <v>Backend and Infrastructure</v>
      </c>
      <c r="B39" s="111"/>
      <c r="C39" s="111"/>
      <c r="D39" s="111"/>
      <c r="E39" s="111"/>
      <c r="F39" s="111"/>
      <c r="G39" s="111"/>
      <c r="H39" s="128"/>
      <c r="I39" s="128"/>
    </row>
    <row r="40" spans="1:9">
      <c r="A40" s="14" t="str">
        <f t="shared" si="2"/>
        <v>Production</v>
      </c>
      <c r="B40" s="111"/>
      <c r="C40" s="111"/>
      <c r="D40" s="111"/>
      <c r="E40" s="111"/>
      <c r="F40" s="111"/>
      <c r="G40" s="111"/>
      <c r="H40" s="128"/>
      <c r="I40" s="128"/>
    </row>
    <row r="41" spans="1:9">
      <c r="A41" s="14" t="str">
        <f t="shared" si="2"/>
        <v>Verification Issuance &amp;  QC</v>
      </c>
      <c r="B41" s="111"/>
      <c r="C41" s="111"/>
      <c r="D41" s="111"/>
      <c r="E41" s="111"/>
      <c r="F41" s="111"/>
      <c r="G41" s="111"/>
      <c r="H41" s="128"/>
      <c r="I41" s="128"/>
    </row>
    <row r="42" spans="1:9">
      <c r="A42" s="14" t="str">
        <f t="shared" si="2"/>
        <v>Integration</v>
      </c>
      <c r="B42" s="111"/>
      <c r="C42" s="111"/>
      <c r="D42" s="111"/>
      <c r="E42" s="111"/>
      <c r="F42" s="111"/>
      <c r="G42" s="111"/>
      <c r="H42" s="128"/>
      <c r="I42" s="128"/>
    </row>
    <row r="43" spans="1:9">
      <c r="A43" s="12" t="str">
        <f t="shared" si="2"/>
        <v>Other Costs</v>
      </c>
      <c r="B43" s="111"/>
      <c r="C43" s="111"/>
      <c r="D43" s="111"/>
      <c r="E43" s="111"/>
      <c r="F43" s="111"/>
      <c r="G43" s="111"/>
      <c r="H43" s="128"/>
      <c r="I43" s="128"/>
    </row>
    <row r="44" spans="1:9">
      <c r="A44" s="18" t="s">
        <v>11</v>
      </c>
      <c r="B44" s="112"/>
      <c r="C44" s="112"/>
      <c r="D44" s="112"/>
      <c r="E44" s="112"/>
      <c r="F44" s="112"/>
      <c r="G44" s="112"/>
      <c r="H44" s="129"/>
      <c r="I44" s="129"/>
    </row>
    <row r="45" spans="1:9">
      <c r="B45" s="113"/>
      <c r="C45" s="113"/>
      <c r="D45" s="113"/>
      <c r="E45" s="113"/>
      <c r="F45" s="113"/>
      <c r="G45" s="113"/>
      <c r="H45" s="113"/>
      <c r="I45" s="113"/>
    </row>
    <row r="46" spans="1:9">
      <c r="B46" s="113"/>
      <c r="C46" s="113"/>
      <c r="D46" s="113"/>
      <c r="E46" s="113"/>
      <c r="F46" s="113"/>
      <c r="G46" s="113"/>
      <c r="H46" s="113"/>
      <c r="I46" s="113"/>
    </row>
    <row r="47" spans="1:9">
      <c r="A47" s="31" t="str">
        <f>Units!A31</f>
        <v>Africa</v>
      </c>
      <c r="B47" s="114"/>
      <c r="C47" s="114"/>
      <c r="D47" s="114"/>
      <c r="E47" s="114"/>
      <c r="F47" s="114"/>
      <c r="G47" s="114"/>
      <c r="H47" s="114"/>
      <c r="I47" s="114"/>
    </row>
    <row r="48" spans="1:9">
      <c r="A48" s="32" t="s">
        <v>48</v>
      </c>
      <c r="B48" s="115">
        <f t="shared" ref="B48:G48" si="3">B18</f>
        <v>2016</v>
      </c>
      <c r="C48" s="115">
        <f t="shared" si="3"/>
        <v>2017</v>
      </c>
      <c r="D48" s="115">
        <f t="shared" si="3"/>
        <v>2018</v>
      </c>
      <c r="E48" s="115">
        <f t="shared" si="3"/>
        <v>2019</v>
      </c>
      <c r="F48" s="115">
        <f t="shared" si="3"/>
        <v>2020</v>
      </c>
      <c r="G48" s="115">
        <f t="shared" si="3"/>
        <v>2021</v>
      </c>
      <c r="H48" s="84" t="str">
        <f>H$18</f>
        <v>2016 - 2021</v>
      </c>
      <c r="I48" s="84" t="str">
        <f>I$18</f>
        <v>Percent</v>
      </c>
    </row>
    <row r="49" spans="1:9">
      <c r="A49" s="34" t="str">
        <f t="shared" ref="A49:A54" si="4">A28</f>
        <v>Enrolment and Issuance</v>
      </c>
      <c r="B49" s="116"/>
      <c r="C49" s="116"/>
      <c r="D49" s="116"/>
      <c r="E49" s="116"/>
      <c r="F49" s="116"/>
      <c r="G49" s="116"/>
      <c r="H49" s="90"/>
      <c r="I49" s="91"/>
    </row>
    <row r="50" spans="1:9">
      <c r="A50" s="35" t="str">
        <f t="shared" si="4"/>
        <v>Backend and Infrastructure</v>
      </c>
      <c r="B50" s="116"/>
      <c r="C50" s="116"/>
      <c r="D50" s="116"/>
      <c r="E50" s="116"/>
      <c r="F50" s="116"/>
      <c r="G50" s="116"/>
      <c r="H50" s="90"/>
      <c r="I50" s="91"/>
    </row>
    <row r="51" spans="1:9">
      <c r="A51" s="35" t="str">
        <f t="shared" si="4"/>
        <v>Production</v>
      </c>
      <c r="B51" s="116"/>
      <c r="C51" s="116"/>
      <c r="D51" s="116"/>
      <c r="E51" s="116"/>
      <c r="F51" s="116"/>
      <c r="G51" s="116"/>
      <c r="H51" s="90"/>
      <c r="I51" s="91"/>
    </row>
    <row r="52" spans="1:9">
      <c r="A52" s="35" t="str">
        <f t="shared" si="4"/>
        <v>Verification Issuance &amp;  QC</v>
      </c>
      <c r="B52" s="116"/>
      <c r="C52" s="116"/>
      <c r="D52" s="116"/>
      <c r="E52" s="116"/>
      <c r="F52" s="116"/>
      <c r="G52" s="116"/>
      <c r="H52" s="90"/>
      <c r="I52" s="91"/>
    </row>
    <row r="53" spans="1:9">
      <c r="A53" s="35" t="str">
        <f t="shared" si="4"/>
        <v>Integration</v>
      </c>
      <c r="B53" s="116"/>
      <c r="C53" s="116"/>
      <c r="D53" s="116"/>
      <c r="E53" s="116"/>
      <c r="F53" s="116"/>
      <c r="G53" s="116"/>
      <c r="H53" s="90"/>
      <c r="I53" s="91"/>
    </row>
    <row r="54" spans="1:9">
      <c r="A54" s="28" t="str">
        <f t="shared" si="4"/>
        <v>Other Costs</v>
      </c>
      <c r="B54" s="116"/>
      <c r="C54" s="116"/>
      <c r="D54" s="116"/>
      <c r="E54" s="116"/>
      <c r="F54" s="116"/>
      <c r="G54" s="116"/>
      <c r="H54" s="90"/>
      <c r="I54" s="91"/>
    </row>
    <row r="55" spans="1:9">
      <c r="A55" s="36" t="s">
        <v>11</v>
      </c>
      <c r="B55" s="117"/>
      <c r="C55" s="117"/>
      <c r="D55" s="117"/>
      <c r="E55" s="117"/>
      <c r="F55" s="117"/>
      <c r="G55" s="117"/>
      <c r="H55" s="123"/>
      <c r="I55" s="124"/>
    </row>
    <row r="56" spans="1:9">
      <c r="A56" s="31" t="str">
        <f>Units!A32</f>
        <v>Asia</v>
      </c>
      <c r="B56" s="114"/>
      <c r="C56" s="114"/>
      <c r="D56" s="114"/>
      <c r="E56" s="114"/>
      <c r="F56" s="114"/>
      <c r="G56" s="114"/>
      <c r="H56" s="114"/>
      <c r="I56" s="114"/>
    </row>
    <row r="57" spans="1:9">
      <c r="A57" s="32" t="s">
        <v>46</v>
      </c>
      <c r="B57" s="118">
        <f t="shared" ref="B57:G57" si="5">B18</f>
        <v>2016</v>
      </c>
      <c r="C57" s="118">
        <f t="shared" si="5"/>
        <v>2017</v>
      </c>
      <c r="D57" s="118">
        <f t="shared" si="5"/>
        <v>2018</v>
      </c>
      <c r="E57" s="118">
        <f t="shared" si="5"/>
        <v>2019</v>
      </c>
      <c r="F57" s="118">
        <f t="shared" si="5"/>
        <v>2020</v>
      </c>
      <c r="G57" s="118">
        <f t="shared" si="5"/>
        <v>2021</v>
      </c>
      <c r="H57" s="84" t="str">
        <f>H$18</f>
        <v>2016 - 2021</v>
      </c>
      <c r="I57" s="84" t="str">
        <f>I$18</f>
        <v>Percent</v>
      </c>
    </row>
    <row r="58" spans="1:9">
      <c r="A58" s="34" t="str">
        <f t="shared" ref="A58:A63" si="6">A28</f>
        <v>Enrolment and Issuance</v>
      </c>
      <c r="B58" s="116"/>
      <c r="C58" s="116"/>
      <c r="D58" s="116"/>
      <c r="E58" s="116"/>
      <c r="F58" s="116"/>
      <c r="G58" s="116"/>
      <c r="H58" s="90"/>
      <c r="I58" s="91"/>
    </row>
    <row r="59" spans="1:9">
      <c r="A59" s="35" t="str">
        <f t="shared" si="6"/>
        <v>Backend and Infrastructure</v>
      </c>
      <c r="B59" s="116"/>
      <c r="C59" s="116"/>
      <c r="D59" s="116"/>
      <c r="E59" s="116"/>
      <c r="F59" s="116"/>
      <c r="G59" s="116"/>
      <c r="H59" s="90"/>
      <c r="I59" s="91"/>
    </row>
    <row r="60" spans="1:9">
      <c r="A60" s="35" t="str">
        <f t="shared" si="6"/>
        <v>Production</v>
      </c>
      <c r="B60" s="116"/>
      <c r="C60" s="116"/>
      <c r="D60" s="116"/>
      <c r="E60" s="116"/>
      <c r="F60" s="116"/>
      <c r="G60" s="116"/>
      <c r="H60" s="90"/>
      <c r="I60" s="91"/>
    </row>
    <row r="61" spans="1:9">
      <c r="A61" s="35" t="str">
        <f t="shared" si="6"/>
        <v>Verification Issuance &amp;  QC</v>
      </c>
      <c r="B61" s="116"/>
      <c r="C61" s="116"/>
      <c r="D61" s="116"/>
      <c r="E61" s="116"/>
      <c r="F61" s="116"/>
      <c r="G61" s="116"/>
      <c r="H61" s="90"/>
      <c r="I61" s="91"/>
    </row>
    <row r="62" spans="1:9">
      <c r="A62" s="35" t="str">
        <f t="shared" si="6"/>
        <v>Integration</v>
      </c>
      <c r="B62" s="116"/>
      <c r="C62" s="116"/>
      <c r="D62" s="116"/>
      <c r="E62" s="116"/>
      <c r="F62" s="116"/>
      <c r="G62" s="116"/>
      <c r="H62" s="90"/>
      <c r="I62" s="91"/>
    </row>
    <row r="63" spans="1:9">
      <c r="A63" s="28" t="str">
        <f t="shared" si="6"/>
        <v>Other Costs</v>
      </c>
      <c r="B63" s="116"/>
      <c r="C63" s="116"/>
      <c r="D63" s="116"/>
      <c r="E63" s="116"/>
      <c r="F63" s="116"/>
      <c r="G63" s="116"/>
      <c r="H63" s="90"/>
      <c r="I63" s="91"/>
    </row>
    <row r="64" spans="1:9">
      <c r="A64" s="36" t="s">
        <v>11</v>
      </c>
      <c r="B64" s="117"/>
      <c r="C64" s="117"/>
      <c r="D64" s="117"/>
      <c r="E64" s="117"/>
      <c r="F64" s="117"/>
      <c r="G64" s="117"/>
      <c r="H64" s="123"/>
      <c r="I64" s="124"/>
    </row>
    <row r="65" spans="1:9">
      <c r="A65" s="31" t="str">
        <f>Units!A33</f>
        <v>Caribbean &amp; Central America</v>
      </c>
      <c r="B65" s="119"/>
      <c r="C65" s="119"/>
      <c r="D65" s="119"/>
      <c r="E65" s="119"/>
      <c r="F65" s="119"/>
      <c r="G65" s="119"/>
      <c r="H65" s="119"/>
      <c r="I65" s="119"/>
    </row>
    <row r="66" spans="1:9">
      <c r="A66" s="32" t="s">
        <v>46</v>
      </c>
      <c r="B66" s="115">
        <f>B57</f>
        <v>2016</v>
      </c>
      <c r="C66" s="115">
        <f t="shared" ref="C66:F66" si="7">C57</f>
        <v>2017</v>
      </c>
      <c r="D66" s="115">
        <f t="shared" si="7"/>
        <v>2018</v>
      </c>
      <c r="E66" s="115">
        <f t="shared" si="7"/>
        <v>2019</v>
      </c>
      <c r="F66" s="115">
        <f t="shared" si="7"/>
        <v>2020</v>
      </c>
      <c r="G66" s="115">
        <f>G57</f>
        <v>2021</v>
      </c>
      <c r="H66" s="84" t="str">
        <f>H$18</f>
        <v>2016 - 2021</v>
      </c>
      <c r="I66" s="84" t="str">
        <f>I$18</f>
        <v>Percent</v>
      </c>
    </row>
    <row r="67" spans="1:9">
      <c r="A67" s="34" t="str">
        <f t="shared" ref="A67:A72" si="8">A28</f>
        <v>Enrolment and Issuance</v>
      </c>
      <c r="B67" s="116"/>
      <c r="C67" s="116"/>
      <c r="D67" s="116"/>
      <c r="E67" s="116"/>
      <c r="F67" s="116"/>
      <c r="G67" s="116"/>
      <c r="H67" s="90"/>
      <c r="I67" s="91"/>
    </row>
    <row r="68" spans="1:9">
      <c r="A68" s="35" t="str">
        <f t="shared" si="8"/>
        <v>Backend and Infrastructure</v>
      </c>
      <c r="B68" s="116"/>
      <c r="C68" s="116"/>
      <c r="D68" s="116"/>
      <c r="E68" s="116"/>
      <c r="F68" s="116"/>
      <c r="G68" s="116"/>
      <c r="H68" s="90"/>
      <c r="I68" s="91"/>
    </row>
    <row r="69" spans="1:9">
      <c r="A69" s="35" t="str">
        <f t="shared" si="8"/>
        <v>Production</v>
      </c>
      <c r="B69" s="116"/>
      <c r="C69" s="116"/>
      <c r="D69" s="116"/>
      <c r="E69" s="116"/>
      <c r="F69" s="116"/>
      <c r="G69" s="116"/>
      <c r="H69" s="90"/>
      <c r="I69" s="91"/>
    </row>
    <row r="70" spans="1:9">
      <c r="A70" s="35" t="str">
        <f t="shared" si="8"/>
        <v>Verification Issuance &amp;  QC</v>
      </c>
      <c r="B70" s="116"/>
      <c r="C70" s="116"/>
      <c r="D70" s="116"/>
      <c r="E70" s="116"/>
      <c r="F70" s="116"/>
      <c r="G70" s="116"/>
      <c r="H70" s="90"/>
      <c r="I70" s="91"/>
    </row>
    <row r="71" spans="1:9">
      <c r="A71" s="35" t="str">
        <f t="shared" si="8"/>
        <v>Integration</v>
      </c>
      <c r="B71" s="116"/>
      <c r="C71" s="116"/>
      <c r="D71" s="116"/>
      <c r="E71" s="116"/>
      <c r="F71" s="116"/>
      <c r="G71" s="116"/>
      <c r="H71" s="90"/>
      <c r="I71" s="91"/>
    </row>
    <row r="72" spans="1:9">
      <c r="A72" s="28" t="str">
        <f t="shared" si="8"/>
        <v>Other Costs</v>
      </c>
      <c r="B72" s="116"/>
      <c r="C72" s="116"/>
      <c r="D72" s="116"/>
      <c r="E72" s="116"/>
      <c r="F72" s="116"/>
      <c r="G72" s="116"/>
      <c r="H72" s="90"/>
      <c r="I72" s="91"/>
    </row>
    <row r="73" spans="1:9">
      <c r="A73" s="36" t="s">
        <v>11</v>
      </c>
      <c r="B73" s="117"/>
      <c r="C73" s="117"/>
      <c r="D73" s="117"/>
      <c r="E73" s="117"/>
      <c r="F73" s="117"/>
      <c r="G73" s="117"/>
      <c r="H73" s="123"/>
      <c r="I73" s="124"/>
    </row>
    <row r="74" spans="1:9">
      <c r="A74" s="31" t="str">
        <f>Units!A34</f>
        <v>Europe</v>
      </c>
      <c r="B74" s="114"/>
      <c r="C74" s="120"/>
      <c r="D74" s="120"/>
      <c r="E74" s="120"/>
      <c r="F74" s="120"/>
      <c r="G74" s="120"/>
      <c r="H74" s="120"/>
      <c r="I74" s="120"/>
    </row>
    <row r="75" spans="1:9">
      <c r="A75" s="32" t="s">
        <v>46</v>
      </c>
      <c r="B75" s="115">
        <f t="shared" ref="B75:G75" si="9">B18</f>
        <v>2016</v>
      </c>
      <c r="C75" s="115">
        <f t="shared" si="9"/>
        <v>2017</v>
      </c>
      <c r="D75" s="115">
        <f t="shared" si="9"/>
        <v>2018</v>
      </c>
      <c r="E75" s="115">
        <f t="shared" si="9"/>
        <v>2019</v>
      </c>
      <c r="F75" s="115">
        <f t="shared" si="9"/>
        <v>2020</v>
      </c>
      <c r="G75" s="115">
        <f t="shared" si="9"/>
        <v>2021</v>
      </c>
      <c r="H75" s="84" t="str">
        <f>H$18</f>
        <v>2016 - 2021</v>
      </c>
      <c r="I75" s="84" t="str">
        <f>I$18</f>
        <v>Percent</v>
      </c>
    </row>
    <row r="76" spans="1:9">
      <c r="A76" s="34" t="str">
        <f t="shared" ref="A76:A81" si="10">A28</f>
        <v>Enrolment and Issuance</v>
      </c>
      <c r="B76" s="116"/>
      <c r="C76" s="116"/>
      <c r="D76" s="116"/>
      <c r="E76" s="116"/>
      <c r="F76" s="116"/>
      <c r="G76" s="116"/>
      <c r="H76" s="90"/>
      <c r="I76" s="91"/>
    </row>
    <row r="77" spans="1:9">
      <c r="A77" s="35" t="str">
        <f t="shared" si="10"/>
        <v>Backend and Infrastructure</v>
      </c>
      <c r="B77" s="116"/>
      <c r="C77" s="116"/>
      <c r="D77" s="116"/>
      <c r="E77" s="116"/>
      <c r="F77" s="116"/>
      <c r="G77" s="116"/>
      <c r="H77" s="90"/>
      <c r="I77" s="91"/>
    </row>
    <row r="78" spans="1:9">
      <c r="A78" s="35" t="str">
        <f t="shared" si="10"/>
        <v>Production</v>
      </c>
      <c r="B78" s="116"/>
      <c r="C78" s="116"/>
      <c r="D78" s="116"/>
      <c r="E78" s="116"/>
      <c r="F78" s="116"/>
      <c r="G78" s="116"/>
      <c r="H78" s="90"/>
      <c r="I78" s="91"/>
    </row>
    <row r="79" spans="1:9">
      <c r="A79" s="35" t="str">
        <f t="shared" si="10"/>
        <v>Verification Issuance &amp;  QC</v>
      </c>
      <c r="B79" s="116"/>
      <c r="C79" s="116"/>
      <c r="D79" s="116"/>
      <c r="E79" s="116"/>
      <c r="F79" s="116"/>
      <c r="G79" s="116"/>
      <c r="H79" s="90"/>
      <c r="I79" s="91"/>
    </row>
    <row r="80" spans="1:9">
      <c r="A80" s="35" t="str">
        <f t="shared" si="10"/>
        <v>Integration</v>
      </c>
      <c r="B80" s="116"/>
      <c r="C80" s="116"/>
      <c r="D80" s="116"/>
      <c r="E80" s="116"/>
      <c r="F80" s="116"/>
      <c r="G80" s="116"/>
      <c r="H80" s="90"/>
      <c r="I80" s="91"/>
    </row>
    <row r="81" spans="1:9">
      <c r="A81" s="28" t="str">
        <f t="shared" si="10"/>
        <v>Other Costs</v>
      </c>
      <c r="B81" s="116"/>
      <c r="C81" s="116"/>
      <c r="D81" s="116"/>
      <c r="E81" s="116"/>
      <c r="F81" s="116"/>
      <c r="G81" s="116"/>
      <c r="H81" s="90"/>
      <c r="I81" s="91"/>
    </row>
    <row r="82" spans="1:9">
      <c r="A82" s="36" t="s">
        <v>11</v>
      </c>
      <c r="B82" s="117"/>
      <c r="C82" s="117"/>
      <c r="D82" s="117"/>
      <c r="E82" s="117"/>
      <c r="F82" s="117"/>
      <c r="G82" s="117"/>
      <c r="H82" s="123"/>
      <c r="I82" s="124"/>
    </row>
    <row r="83" spans="1:9">
      <c r="A83" s="31" t="str">
        <f>Units!A35</f>
        <v>Middle East</v>
      </c>
      <c r="B83" s="120"/>
      <c r="C83" s="120"/>
      <c r="D83" s="120"/>
      <c r="E83" s="120"/>
      <c r="F83" s="120"/>
      <c r="G83" s="120"/>
      <c r="H83" s="120"/>
      <c r="I83" s="120"/>
    </row>
    <row r="84" spans="1:9">
      <c r="A84" s="32" t="s">
        <v>46</v>
      </c>
      <c r="B84" s="115">
        <f t="shared" ref="B84:G84" si="11">B18</f>
        <v>2016</v>
      </c>
      <c r="C84" s="115">
        <f t="shared" si="11"/>
        <v>2017</v>
      </c>
      <c r="D84" s="115">
        <f t="shared" si="11"/>
        <v>2018</v>
      </c>
      <c r="E84" s="115">
        <f t="shared" si="11"/>
        <v>2019</v>
      </c>
      <c r="F84" s="115">
        <f t="shared" si="11"/>
        <v>2020</v>
      </c>
      <c r="G84" s="115">
        <f t="shared" si="11"/>
        <v>2021</v>
      </c>
      <c r="H84" s="84" t="str">
        <f>H$18</f>
        <v>2016 - 2021</v>
      </c>
      <c r="I84" s="84" t="str">
        <f>I$18</f>
        <v>Percent</v>
      </c>
    </row>
    <row r="85" spans="1:9">
      <c r="A85" s="34" t="str">
        <f t="shared" ref="A85:A90" si="12">A28</f>
        <v>Enrolment and Issuance</v>
      </c>
      <c r="B85" s="116"/>
      <c r="C85" s="116"/>
      <c r="D85" s="116"/>
      <c r="E85" s="116"/>
      <c r="F85" s="116"/>
      <c r="G85" s="116"/>
      <c r="H85" s="90"/>
      <c r="I85" s="91"/>
    </row>
    <row r="86" spans="1:9">
      <c r="A86" s="35" t="str">
        <f t="shared" si="12"/>
        <v>Backend and Infrastructure</v>
      </c>
      <c r="B86" s="116"/>
      <c r="C86" s="116"/>
      <c r="D86" s="116"/>
      <c r="E86" s="116"/>
      <c r="F86" s="116"/>
      <c r="G86" s="116"/>
      <c r="H86" s="90"/>
      <c r="I86" s="91"/>
    </row>
    <row r="87" spans="1:9">
      <c r="A87" s="35" t="str">
        <f t="shared" si="12"/>
        <v>Production</v>
      </c>
      <c r="B87" s="116"/>
      <c r="C87" s="116"/>
      <c r="D87" s="116"/>
      <c r="E87" s="116"/>
      <c r="F87" s="116"/>
      <c r="G87" s="116"/>
      <c r="H87" s="90"/>
      <c r="I87" s="91"/>
    </row>
    <row r="88" spans="1:9">
      <c r="A88" s="35" t="str">
        <f t="shared" si="12"/>
        <v>Verification Issuance &amp;  QC</v>
      </c>
      <c r="B88" s="116"/>
      <c r="C88" s="116"/>
      <c r="D88" s="116"/>
      <c r="E88" s="116"/>
      <c r="F88" s="116"/>
      <c r="G88" s="116"/>
      <c r="H88" s="90"/>
      <c r="I88" s="91"/>
    </row>
    <row r="89" spans="1:9">
      <c r="A89" s="35" t="str">
        <f t="shared" si="12"/>
        <v>Integration</v>
      </c>
      <c r="B89" s="116"/>
      <c r="C89" s="116"/>
      <c r="D89" s="116"/>
      <c r="E89" s="116"/>
      <c r="F89" s="116"/>
      <c r="G89" s="116"/>
      <c r="H89" s="90"/>
      <c r="I89" s="91"/>
    </row>
    <row r="90" spans="1:9">
      <c r="A90" s="28" t="str">
        <f t="shared" si="12"/>
        <v>Other Costs</v>
      </c>
      <c r="B90" s="116"/>
      <c r="C90" s="116"/>
      <c r="D90" s="116"/>
      <c r="E90" s="116"/>
      <c r="F90" s="116"/>
      <c r="G90" s="116"/>
      <c r="H90" s="90"/>
      <c r="I90" s="91"/>
    </row>
    <row r="91" spans="1:9">
      <c r="A91" s="36" t="s">
        <v>11</v>
      </c>
      <c r="B91" s="117"/>
      <c r="C91" s="117"/>
      <c r="D91" s="117"/>
      <c r="E91" s="117"/>
      <c r="F91" s="117"/>
      <c r="G91" s="117"/>
      <c r="H91" s="123"/>
      <c r="I91" s="124"/>
    </row>
    <row r="92" spans="1:9">
      <c r="A92" s="31" t="str">
        <f>Units!A36</f>
        <v>North America</v>
      </c>
      <c r="B92" s="120"/>
      <c r="C92" s="120"/>
      <c r="D92" s="120"/>
      <c r="E92" s="120"/>
      <c r="F92" s="120"/>
      <c r="G92" s="120"/>
      <c r="H92" s="120"/>
      <c r="I92" s="120"/>
    </row>
    <row r="93" spans="1:9">
      <c r="A93" s="32" t="s">
        <v>46</v>
      </c>
      <c r="B93" s="115">
        <f t="shared" ref="B93:G93" si="13">B18</f>
        <v>2016</v>
      </c>
      <c r="C93" s="115">
        <f t="shared" si="13"/>
        <v>2017</v>
      </c>
      <c r="D93" s="115">
        <f t="shared" si="13"/>
        <v>2018</v>
      </c>
      <c r="E93" s="115">
        <f t="shared" si="13"/>
        <v>2019</v>
      </c>
      <c r="F93" s="115">
        <f t="shared" si="13"/>
        <v>2020</v>
      </c>
      <c r="G93" s="115">
        <f t="shared" si="13"/>
        <v>2021</v>
      </c>
      <c r="H93" s="84" t="str">
        <f>H$18</f>
        <v>2016 - 2021</v>
      </c>
      <c r="I93" s="84" t="str">
        <f>I$18</f>
        <v>Percent</v>
      </c>
    </row>
    <row r="94" spans="1:9">
      <c r="A94" s="34" t="str">
        <f t="shared" ref="A94:A99" si="14">A28</f>
        <v>Enrolment and Issuance</v>
      </c>
      <c r="B94" s="116"/>
      <c r="C94" s="116"/>
      <c r="D94" s="116"/>
      <c r="E94" s="116"/>
      <c r="F94" s="116"/>
      <c r="G94" s="116"/>
      <c r="H94" s="90"/>
      <c r="I94" s="91"/>
    </row>
    <row r="95" spans="1:9">
      <c r="A95" s="35" t="str">
        <f t="shared" si="14"/>
        <v>Backend and Infrastructure</v>
      </c>
      <c r="B95" s="116"/>
      <c r="C95" s="116"/>
      <c r="D95" s="116"/>
      <c r="E95" s="116"/>
      <c r="F95" s="116"/>
      <c r="G95" s="116"/>
      <c r="H95" s="90"/>
      <c r="I95" s="91"/>
    </row>
    <row r="96" spans="1:9">
      <c r="A96" s="35" t="str">
        <f t="shared" si="14"/>
        <v>Production</v>
      </c>
      <c r="B96" s="116"/>
      <c r="C96" s="116"/>
      <c r="D96" s="116"/>
      <c r="E96" s="116"/>
      <c r="F96" s="116"/>
      <c r="G96" s="116"/>
      <c r="H96" s="90"/>
      <c r="I96" s="91"/>
    </row>
    <row r="97" spans="1:9">
      <c r="A97" s="35" t="str">
        <f t="shared" si="14"/>
        <v>Verification Issuance &amp;  QC</v>
      </c>
      <c r="B97" s="116"/>
      <c r="C97" s="116"/>
      <c r="D97" s="116"/>
      <c r="E97" s="116"/>
      <c r="F97" s="116"/>
      <c r="G97" s="116"/>
      <c r="H97" s="90"/>
      <c r="I97" s="91"/>
    </row>
    <row r="98" spans="1:9">
      <c r="A98" s="35" t="str">
        <f t="shared" si="14"/>
        <v>Integration</v>
      </c>
      <c r="B98" s="116"/>
      <c r="C98" s="116"/>
      <c r="D98" s="116"/>
      <c r="E98" s="116"/>
      <c r="F98" s="116"/>
      <c r="G98" s="116"/>
      <c r="H98" s="90"/>
      <c r="I98" s="91"/>
    </row>
    <row r="99" spans="1:9">
      <c r="A99" s="28" t="str">
        <f t="shared" si="14"/>
        <v>Other Costs</v>
      </c>
      <c r="B99" s="116"/>
      <c r="C99" s="116"/>
      <c r="D99" s="116"/>
      <c r="E99" s="116"/>
      <c r="F99" s="116"/>
      <c r="G99" s="116"/>
      <c r="H99" s="90"/>
      <c r="I99" s="91"/>
    </row>
    <row r="100" spans="1:9">
      <c r="A100" s="36" t="s">
        <v>11</v>
      </c>
      <c r="B100" s="117"/>
      <c r="C100" s="117"/>
      <c r="D100" s="117"/>
      <c r="E100" s="117"/>
      <c r="F100" s="117"/>
      <c r="G100" s="117"/>
      <c r="H100" s="123"/>
      <c r="I100" s="124"/>
    </row>
    <row r="101" spans="1:9">
      <c r="A101" s="31" t="str">
        <f>Units!A37</f>
        <v>Pacific</v>
      </c>
      <c r="B101" s="19"/>
      <c r="C101" s="19"/>
      <c r="D101" s="19"/>
      <c r="E101" s="19"/>
      <c r="F101" s="19"/>
      <c r="G101" s="19"/>
      <c r="H101" s="122"/>
      <c r="I101" s="122"/>
    </row>
    <row r="102" spans="1:9">
      <c r="A102" s="32" t="s">
        <v>46</v>
      </c>
      <c r="B102" s="115">
        <f t="shared" ref="B102:G102" si="15">B18</f>
        <v>2016</v>
      </c>
      <c r="C102" s="115">
        <f t="shared" si="15"/>
        <v>2017</v>
      </c>
      <c r="D102" s="115">
        <f t="shared" si="15"/>
        <v>2018</v>
      </c>
      <c r="E102" s="115">
        <f t="shared" si="15"/>
        <v>2019</v>
      </c>
      <c r="F102" s="115">
        <f t="shared" si="15"/>
        <v>2020</v>
      </c>
      <c r="G102" s="115">
        <f t="shared" si="15"/>
        <v>2021</v>
      </c>
      <c r="H102" s="84" t="str">
        <f>H$18</f>
        <v>2016 - 2021</v>
      </c>
      <c r="I102" s="84" t="str">
        <f>I$18</f>
        <v>Percent</v>
      </c>
    </row>
    <row r="103" spans="1:9">
      <c r="A103" s="34" t="str">
        <f t="shared" ref="A103:A108" si="16">A28</f>
        <v>Enrolment and Issuance</v>
      </c>
      <c r="B103" s="116"/>
      <c r="C103" s="116"/>
      <c r="D103" s="116"/>
      <c r="E103" s="116"/>
      <c r="F103" s="116"/>
      <c r="G103" s="116"/>
      <c r="H103" s="90"/>
      <c r="I103" s="91"/>
    </row>
    <row r="104" spans="1:9">
      <c r="A104" s="35" t="str">
        <f t="shared" si="16"/>
        <v>Backend and Infrastructure</v>
      </c>
      <c r="B104" s="116"/>
      <c r="C104" s="116"/>
      <c r="D104" s="116"/>
      <c r="E104" s="116"/>
      <c r="F104" s="116"/>
      <c r="G104" s="116"/>
      <c r="H104" s="90"/>
      <c r="I104" s="91"/>
    </row>
    <row r="105" spans="1:9">
      <c r="A105" s="35" t="str">
        <f t="shared" si="16"/>
        <v>Production</v>
      </c>
      <c r="B105" s="116"/>
      <c r="C105" s="116"/>
      <c r="D105" s="116"/>
      <c r="E105" s="116"/>
      <c r="F105" s="116"/>
      <c r="G105" s="116"/>
      <c r="H105" s="90"/>
      <c r="I105" s="91"/>
    </row>
    <row r="106" spans="1:9">
      <c r="A106" s="35" t="str">
        <f t="shared" si="16"/>
        <v>Verification Issuance &amp;  QC</v>
      </c>
      <c r="B106" s="116"/>
      <c r="C106" s="116"/>
      <c r="D106" s="116"/>
      <c r="E106" s="116"/>
      <c r="F106" s="116"/>
      <c r="G106" s="116"/>
      <c r="H106" s="90"/>
      <c r="I106" s="91"/>
    </row>
    <row r="107" spans="1:9">
      <c r="A107" s="35" t="str">
        <f t="shared" si="16"/>
        <v>Integration</v>
      </c>
      <c r="B107" s="116"/>
      <c r="C107" s="116"/>
      <c r="D107" s="116"/>
      <c r="E107" s="116"/>
      <c r="F107" s="116"/>
      <c r="G107" s="116"/>
      <c r="H107" s="90"/>
      <c r="I107" s="91"/>
    </row>
    <row r="108" spans="1:9">
      <c r="A108" s="28" t="str">
        <f t="shared" si="16"/>
        <v>Other Costs</v>
      </c>
      <c r="B108" s="116"/>
      <c r="C108" s="116"/>
      <c r="D108" s="116"/>
      <c r="E108" s="116"/>
      <c r="F108" s="116"/>
      <c r="G108" s="116"/>
      <c r="H108" s="90"/>
      <c r="I108" s="91"/>
    </row>
    <row r="109" spans="1:9">
      <c r="A109" s="36" t="s">
        <v>11</v>
      </c>
      <c r="B109" s="117"/>
      <c r="C109" s="117"/>
      <c r="D109" s="117"/>
      <c r="E109" s="117"/>
      <c r="F109" s="117"/>
      <c r="G109" s="117"/>
      <c r="H109" s="123"/>
      <c r="I109" s="124"/>
    </row>
    <row r="110" spans="1:9">
      <c r="A110" s="31" t="str">
        <f>Units!A38</f>
        <v>South America</v>
      </c>
      <c r="B110" s="19"/>
      <c r="C110" s="19"/>
      <c r="D110" s="19"/>
      <c r="E110" s="19"/>
      <c r="F110" s="19"/>
      <c r="G110" s="19"/>
      <c r="H110" s="122"/>
      <c r="I110" s="122"/>
    </row>
    <row r="111" spans="1:9">
      <c r="A111" s="32" t="s">
        <v>46</v>
      </c>
      <c r="B111" s="115">
        <f t="shared" ref="B111:G111" si="17">B18</f>
        <v>2016</v>
      </c>
      <c r="C111" s="115">
        <f t="shared" si="17"/>
        <v>2017</v>
      </c>
      <c r="D111" s="115">
        <f t="shared" si="17"/>
        <v>2018</v>
      </c>
      <c r="E111" s="115">
        <f t="shared" si="17"/>
        <v>2019</v>
      </c>
      <c r="F111" s="115">
        <f t="shared" si="17"/>
        <v>2020</v>
      </c>
      <c r="G111" s="115">
        <f t="shared" si="17"/>
        <v>2021</v>
      </c>
      <c r="H111" s="84" t="str">
        <f>H$18</f>
        <v>2016 - 2021</v>
      </c>
      <c r="I111" s="84" t="str">
        <f>I$18</f>
        <v>Percent</v>
      </c>
    </row>
    <row r="112" spans="1:9">
      <c r="A112" s="34" t="str">
        <f t="shared" ref="A112:A117" si="18">A28</f>
        <v>Enrolment and Issuance</v>
      </c>
      <c r="B112" s="116"/>
      <c r="C112" s="116"/>
      <c r="D112" s="116"/>
      <c r="E112" s="116"/>
      <c r="F112" s="116"/>
      <c r="G112" s="116"/>
      <c r="H112" s="90"/>
      <c r="I112" s="91"/>
    </row>
    <row r="113" spans="1:9">
      <c r="A113" s="35" t="str">
        <f t="shared" si="18"/>
        <v>Backend and Infrastructure</v>
      </c>
      <c r="B113" s="116"/>
      <c r="C113" s="116"/>
      <c r="D113" s="116"/>
      <c r="E113" s="116"/>
      <c r="F113" s="116"/>
      <c r="G113" s="116"/>
      <c r="H113" s="90"/>
      <c r="I113" s="91"/>
    </row>
    <row r="114" spans="1:9">
      <c r="A114" s="35" t="str">
        <f t="shared" si="18"/>
        <v>Production</v>
      </c>
      <c r="B114" s="116"/>
      <c r="C114" s="116"/>
      <c r="D114" s="116"/>
      <c r="E114" s="116"/>
      <c r="F114" s="116"/>
      <c r="G114" s="116"/>
      <c r="H114" s="90"/>
      <c r="I114" s="91"/>
    </row>
    <row r="115" spans="1:9">
      <c r="A115" s="35" t="str">
        <f t="shared" si="18"/>
        <v>Verification Issuance &amp;  QC</v>
      </c>
      <c r="B115" s="116"/>
      <c r="C115" s="116"/>
      <c r="D115" s="116"/>
      <c r="E115" s="116"/>
      <c r="F115" s="116"/>
      <c r="G115" s="116"/>
      <c r="H115" s="90"/>
      <c r="I115" s="91"/>
    </row>
    <row r="116" spans="1:9">
      <c r="A116" s="35" t="str">
        <f t="shared" si="18"/>
        <v>Integration</v>
      </c>
      <c r="B116" s="116"/>
      <c r="C116" s="116"/>
      <c r="D116" s="116"/>
      <c r="E116" s="116"/>
      <c r="F116" s="116"/>
      <c r="G116" s="116"/>
      <c r="H116" s="90"/>
      <c r="I116" s="91"/>
    </row>
    <row r="117" spans="1:9">
      <c r="A117" s="28" t="str">
        <f t="shared" si="18"/>
        <v>Other Costs</v>
      </c>
      <c r="B117" s="116"/>
      <c r="C117" s="116"/>
      <c r="D117" s="116"/>
      <c r="E117" s="116"/>
      <c r="F117" s="116"/>
      <c r="G117" s="116"/>
      <c r="H117" s="90"/>
      <c r="I117" s="91"/>
    </row>
    <row r="118" spans="1:9">
      <c r="A118" s="36" t="s">
        <v>11</v>
      </c>
      <c r="B118" s="117"/>
      <c r="C118" s="117"/>
      <c r="D118" s="117"/>
      <c r="E118" s="117"/>
      <c r="F118" s="117"/>
      <c r="G118" s="117"/>
      <c r="H118" s="123"/>
      <c r="I118" s="124"/>
    </row>
    <row r="119" spans="1:9" s="2" customFormat="1">
      <c r="B119" s="122"/>
      <c r="C119" s="122"/>
      <c r="D119" s="122"/>
      <c r="E119" s="122"/>
      <c r="F119" s="122"/>
      <c r="G119" s="122"/>
      <c r="H119" s="122"/>
      <c r="I119" s="122"/>
    </row>
  </sheetData>
  <mergeCells count="5">
    <mergeCell ref="H17:I17"/>
    <mergeCell ref="A5:E5"/>
    <mergeCell ref="A6:E6"/>
    <mergeCell ref="A8:E8"/>
    <mergeCell ref="A9:E12"/>
  </mergeCells>
  <hyperlinks>
    <hyperlink ref="A6" r:id="rId1" xr:uid="{00000000-0004-0000-0200-000000000000}"/>
  </hyperlinks>
  <pageMargins left="0.75" right="0.75" top="1" bottom="1" header="0.5" footer="0.5"/>
  <pageSetup orientation="portrait" horizontalDpi="4294967292" verticalDpi="4294967292"/>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5:I91"/>
  <sheetViews>
    <sheetView workbookViewId="0">
      <selection activeCell="B88" sqref="B88:I91"/>
    </sheetView>
  </sheetViews>
  <sheetFormatPr baseColWidth="10" defaultColWidth="8.83203125" defaultRowHeight="16"/>
  <cols>
    <col min="1" max="1" width="29" style="30" customWidth="1"/>
    <col min="2" max="2" width="17.83203125" style="26" customWidth="1"/>
    <col min="3" max="9" width="17.83203125" style="30" customWidth="1"/>
    <col min="10" max="16384" width="8.83203125" style="30"/>
  </cols>
  <sheetData>
    <row r="5" spans="1:9" ht="16" customHeight="1">
      <c r="A5" s="145" t="s">
        <v>53</v>
      </c>
      <c r="B5" s="145"/>
      <c r="C5" s="145"/>
      <c r="D5" s="145"/>
      <c r="E5" s="145"/>
    </row>
    <row r="6" spans="1:9">
      <c r="A6" s="146" t="s">
        <v>54</v>
      </c>
      <c r="B6" s="146"/>
      <c r="C6" s="146"/>
      <c r="D6" s="146"/>
      <c r="E6" s="146"/>
    </row>
    <row r="7" spans="1:9">
      <c r="A7" s="137"/>
      <c r="B7" s="137"/>
      <c r="C7" s="137"/>
      <c r="D7" s="137"/>
      <c r="E7" s="137"/>
    </row>
    <row r="8" spans="1:9" s="142" customFormat="1" ht="26">
      <c r="A8" s="147" t="s">
        <v>55</v>
      </c>
      <c r="B8" s="147"/>
      <c r="C8" s="147"/>
      <c r="D8" s="147"/>
      <c r="E8" s="147"/>
    </row>
    <row r="9" spans="1:9" ht="16" customHeight="1">
      <c r="A9" s="148" t="s">
        <v>56</v>
      </c>
      <c r="B9" s="148"/>
      <c r="C9" s="148"/>
      <c r="D9" s="148"/>
      <c r="E9" s="148"/>
    </row>
    <row r="10" spans="1:9">
      <c r="A10" s="148"/>
      <c r="B10" s="148"/>
      <c r="C10" s="148"/>
      <c r="D10" s="148"/>
      <c r="E10" s="148"/>
    </row>
    <row r="11" spans="1:9">
      <c r="A11" s="148"/>
      <c r="B11" s="148"/>
      <c r="C11" s="148"/>
      <c r="D11" s="148"/>
      <c r="E11" s="148"/>
    </row>
    <row r="12" spans="1:9">
      <c r="A12" s="148"/>
      <c r="B12" s="148"/>
      <c r="C12" s="148"/>
      <c r="D12" s="148"/>
      <c r="E12" s="148"/>
    </row>
    <row r="13" spans="1:9">
      <c r="A13" s="136"/>
      <c r="B13" s="136"/>
      <c r="C13" s="136"/>
      <c r="D13" s="136"/>
      <c r="E13" s="136"/>
    </row>
    <row r="14" spans="1:9">
      <c r="A14" s="136"/>
      <c r="B14" s="136"/>
      <c r="C14" s="136"/>
      <c r="D14" s="136"/>
      <c r="E14" s="136"/>
    </row>
    <row r="15" spans="1:9">
      <c r="A15" s="133" t="s">
        <v>22</v>
      </c>
      <c r="B15" s="135" t="s">
        <v>32</v>
      </c>
      <c r="C15" s="134"/>
      <c r="D15" s="134"/>
      <c r="E15" s="134"/>
      <c r="F15" s="134"/>
      <c r="G15" s="134"/>
      <c r="H15" s="134"/>
      <c r="I15" s="134"/>
    </row>
    <row r="16" spans="1:9">
      <c r="A16" s="30" t="s">
        <v>9</v>
      </c>
    </row>
    <row r="18" spans="1:9" s="43" customFormat="1">
      <c r="B18" s="29"/>
      <c r="H18" s="149" t="s">
        <v>50</v>
      </c>
      <c r="I18" s="150"/>
    </row>
    <row r="19" spans="1:9" s="44" customFormat="1">
      <c r="A19" s="32" t="s">
        <v>34</v>
      </c>
      <c r="B19" s="33">
        <f>Units!B19</f>
        <v>2016</v>
      </c>
      <c r="C19" s="33">
        <f>Units!C19</f>
        <v>2017</v>
      </c>
      <c r="D19" s="33">
        <f>Units!D19</f>
        <v>2018</v>
      </c>
      <c r="E19" s="33">
        <f>Units!E19</f>
        <v>2019</v>
      </c>
      <c r="F19" s="33">
        <f>Units!F19</f>
        <v>2020</v>
      </c>
      <c r="G19" s="33">
        <f>Units!G19</f>
        <v>2021</v>
      </c>
      <c r="H19" s="84" t="str">
        <f>Revenue!H$19</f>
        <v>2016 - 2021</v>
      </c>
      <c r="I19" s="84" t="str">
        <f>Revenue!I$19</f>
        <v>Percent</v>
      </c>
    </row>
    <row r="20" spans="1:9" s="56" customFormat="1">
      <c r="A20" s="55" t="str">
        <f>Units!A31</f>
        <v>Africa</v>
      </c>
      <c r="B20" s="45"/>
      <c r="C20" s="45"/>
      <c r="D20" s="45"/>
      <c r="E20" s="45"/>
      <c r="F20" s="45"/>
      <c r="G20" s="45"/>
      <c r="H20" s="90"/>
      <c r="I20" s="91"/>
    </row>
    <row r="21" spans="1:9">
      <c r="A21" s="55" t="str">
        <f>Units!A32</f>
        <v>Asia</v>
      </c>
      <c r="B21" s="45"/>
      <c r="C21" s="45"/>
      <c r="D21" s="45"/>
      <c r="E21" s="45"/>
      <c r="F21" s="45"/>
      <c r="G21" s="45"/>
      <c r="H21" s="90"/>
      <c r="I21" s="91"/>
    </row>
    <row r="22" spans="1:9">
      <c r="A22" s="55" t="str">
        <f>Units!A33</f>
        <v>Caribbean &amp; Central America</v>
      </c>
      <c r="B22" s="45"/>
      <c r="C22" s="45"/>
      <c r="D22" s="45"/>
      <c r="E22" s="45"/>
      <c r="F22" s="45"/>
      <c r="G22" s="45"/>
      <c r="H22" s="90"/>
      <c r="I22" s="91"/>
    </row>
    <row r="23" spans="1:9" s="54" customFormat="1">
      <c r="A23" s="55" t="str">
        <f>Units!A34</f>
        <v>Europe</v>
      </c>
      <c r="B23" s="45"/>
      <c r="C23" s="45"/>
      <c r="D23" s="45"/>
      <c r="E23" s="45"/>
      <c r="F23" s="45"/>
      <c r="G23" s="45"/>
      <c r="H23" s="90"/>
      <c r="I23" s="91"/>
    </row>
    <row r="24" spans="1:9" s="46" customFormat="1">
      <c r="A24" s="55" t="str">
        <f>Units!A35</f>
        <v>Middle East</v>
      </c>
      <c r="B24" s="45"/>
      <c r="C24" s="45"/>
      <c r="D24" s="45"/>
      <c r="E24" s="45"/>
      <c r="F24" s="45"/>
      <c r="G24" s="45"/>
      <c r="H24" s="90"/>
      <c r="I24" s="91"/>
    </row>
    <row r="25" spans="1:9" s="54" customFormat="1">
      <c r="A25" s="55" t="str">
        <f>Units!A36</f>
        <v>North America</v>
      </c>
      <c r="B25" s="45"/>
      <c r="C25" s="45"/>
      <c r="D25" s="45"/>
      <c r="E25" s="45"/>
      <c r="F25" s="45"/>
      <c r="G25" s="45"/>
      <c r="H25" s="90"/>
      <c r="I25" s="91"/>
    </row>
    <row r="26" spans="1:9">
      <c r="A26" s="55" t="str">
        <f>Units!A37</f>
        <v>Pacific</v>
      </c>
      <c r="B26" s="45"/>
      <c r="C26" s="45"/>
      <c r="D26" s="45"/>
      <c r="E26" s="45"/>
      <c r="F26" s="45"/>
      <c r="G26" s="45"/>
      <c r="H26" s="90"/>
      <c r="I26" s="91"/>
    </row>
    <row r="27" spans="1:9">
      <c r="A27" s="55" t="str">
        <f>Units!A38</f>
        <v>South America</v>
      </c>
      <c r="B27" s="45"/>
      <c r="C27" s="45"/>
      <c r="D27" s="45"/>
      <c r="E27" s="45"/>
      <c r="F27" s="45"/>
      <c r="G27" s="45"/>
      <c r="H27" s="90"/>
      <c r="I27" s="91"/>
    </row>
    <row r="28" spans="1:9">
      <c r="A28" s="36" t="s">
        <v>11</v>
      </c>
      <c r="B28" s="37"/>
      <c r="C28" s="37"/>
      <c r="D28" s="37"/>
      <c r="E28" s="37"/>
      <c r="F28" s="37"/>
      <c r="G28" s="37"/>
      <c r="H28" s="93"/>
      <c r="I28" s="94"/>
    </row>
    <row r="29" spans="1:9">
      <c r="A29" s="46"/>
      <c r="B29" s="57"/>
      <c r="C29" s="46"/>
      <c r="D29" s="46"/>
      <c r="E29" s="46"/>
      <c r="F29" s="46"/>
      <c r="G29" s="46"/>
      <c r="H29" s="46"/>
      <c r="I29" s="46"/>
    </row>
    <row r="30" spans="1:9">
      <c r="A30" s="36" t="s">
        <v>11</v>
      </c>
      <c r="B30" s="58">
        <f t="shared" ref="B30:G30" si="0">B28/1000000</f>
        <v>0</v>
      </c>
      <c r="C30" s="58">
        <f t="shared" si="0"/>
        <v>0</v>
      </c>
      <c r="D30" s="58">
        <f t="shared" si="0"/>
        <v>0</v>
      </c>
      <c r="E30" s="58">
        <f t="shared" si="0"/>
        <v>0</v>
      </c>
      <c r="F30" s="58">
        <f t="shared" si="0"/>
        <v>0</v>
      </c>
      <c r="G30" s="58">
        <f t="shared" si="0"/>
        <v>0</v>
      </c>
      <c r="H30" s="131"/>
      <c r="I30" s="130"/>
    </row>
    <row r="32" spans="1:9">
      <c r="A32" s="32" t="s">
        <v>12</v>
      </c>
      <c r="B32" s="33">
        <f t="shared" ref="B32:G32" si="1">B19</f>
        <v>2016</v>
      </c>
      <c r="C32" s="33">
        <f t="shared" si="1"/>
        <v>2017</v>
      </c>
      <c r="D32" s="33">
        <f t="shared" si="1"/>
        <v>2018</v>
      </c>
      <c r="E32" s="33">
        <f t="shared" si="1"/>
        <v>2019</v>
      </c>
      <c r="F32" s="33">
        <f t="shared" si="1"/>
        <v>2020</v>
      </c>
      <c r="G32" s="33">
        <f t="shared" si="1"/>
        <v>2021</v>
      </c>
      <c r="H32" s="84" t="str">
        <f>Revenue!H$19</f>
        <v>2016 - 2021</v>
      </c>
      <c r="I32" s="84" t="str">
        <f>Revenue!I$19</f>
        <v>Percent</v>
      </c>
    </row>
    <row r="33" spans="1:9">
      <c r="A33" s="59" t="s">
        <v>17</v>
      </c>
      <c r="B33" s="27"/>
      <c r="C33" s="27"/>
      <c r="D33" s="27"/>
      <c r="E33" s="27"/>
      <c r="F33" s="27"/>
      <c r="G33" s="27"/>
      <c r="H33" s="90"/>
      <c r="I33" s="91"/>
    </row>
    <row r="34" spans="1:9">
      <c r="A34" s="59" t="s">
        <v>2</v>
      </c>
      <c r="B34" s="27"/>
      <c r="C34" s="27"/>
      <c r="D34" s="27"/>
      <c r="E34" s="27"/>
      <c r="F34" s="27"/>
      <c r="G34" s="27"/>
      <c r="H34" s="90"/>
      <c r="I34" s="91"/>
    </row>
    <row r="35" spans="1:9" s="44" customFormat="1">
      <c r="A35" s="60" t="s">
        <v>24</v>
      </c>
      <c r="B35" s="47"/>
      <c r="C35" s="47"/>
      <c r="D35" s="47"/>
      <c r="E35" s="47"/>
      <c r="F35" s="47"/>
      <c r="G35" s="47"/>
      <c r="H35" s="90"/>
      <c r="I35" s="91"/>
    </row>
    <row r="36" spans="1:9">
      <c r="A36" s="36" t="s">
        <v>11</v>
      </c>
      <c r="B36" s="37"/>
      <c r="C36" s="37"/>
      <c r="D36" s="37"/>
      <c r="E36" s="37"/>
      <c r="F36" s="37"/>
      <c r="G36" s="37"/>
      <c r="H36" s="93"/>
      <c r="I36" s="126"/>
    </row>
    <row r="37" spans="1:9">
      <c r="A37" s="61"/>
      <c r="B37" s="29"/>
      <c r="C37" s="29"/>
      <c r="D37" s="29"/>
      <c r="E37" s="29"/>
      <c r="F37" s="29"/>
      <c r="G37" s="29"/>
      <c r="H37" s="29"/>
      <c r="I37" s="29"/>
    </row>
    <row r="39" spans="1:9">
      <c r="A39" s="48" t="s">
        <v>36</v>
      </c>
      <c r="B39" s="49">
        <f t="shared" ref="B39:G39" si="2">B32</f>
        <v>2016</v>
      </c>
      <c r="C39" s="49">
        <f t="shared" si="2"/>
        <v>2017</v>
      </c>
      <c r="D39" s="49">
        <f t="shared" si="2"/>
        <v>2018</v>
      </c>
      <c r="E39" s="49">
        <f t="shared" si="2"/>
        <v>2019</v>
      </c>
      <c r="F39" s="49">
        <f t="shared" si="2"/>
        <v>2020</v>
      </c>
      <c r="G39" s="49">
        <f t="shared" si="2"/>
        <v>2021</v>
      </c>
      <c r="H39" s="84" t="str">
        <f>Revenue!H$19</f>
        <v>2016 - 2021</v>
      </c>
      <c r="I39" s="84" t="str">
        <f>Revenue!I$19</f>
        <v>Percent</v>
      </c>
    </row>
    <row r="40" spans="1:9">
      <c r="A40" s="28" t="str">
        <f>A33</f>
        <v>Biometrics Units &amp; Matching</v>
      </c>
      <c r="B40" s="50"/>
      <c r="C40" s="50"/>
      <c r="D40" s="50"/>
      <c r="E40" s="50"/>
      <c r="F40" s="50"/>
      <c r="G40" s="50"/>
      <c r="H40" s="90"/>
      <c r="I40" s="91"/>
    </row>
    <row r="41" spans="1:9">
      <c r="A41" s="28" t="str">
        <f>A34</f>
        <v>Card Readers</v>
      </c>
      <c r="B41" s="50"/>
      <c r="C41" s="50"/>
      <c r="D41" s="50"/>
      <c r="E41" s="50"/>
      <c r="F41" s="50"/>
      <c r="G41" s="50"/>
      <c r="H41" s="90"/>
      <c r="I41" s="91"/>
    </row>
    <row r="42" spans="1:9">
      <c r="A42" s="28" t="str">
        <f>A35</f>
        <v>eID Cards</v>
      </c>
      <c r="B42" s="50"/>
      <c r="C42" s="50"/>
      <c r="D42" s="50"/>
      <c r="E42" s="50"/>
      <c r="F42" s="50"/>
      <c r="G42" s="50"/>
      <c r="H42" s="90"/>
      <c r="I42" s="91"/>
    </row>
    <row r="43" spans="1:9">
      <c r="H43" s="93"/>
      <c r="I43" s="126"/>
    </row>
    <row r="45" spans="1:9">
      <c r="A45" s="32" t="s">
        <v>18</v>
      </c>
      <c r="B45" s="33">
        <f t="shared" ref="B45:G45" si="3">B19</f>
        <v>2016</v>
      </c>
      <c r="C45" s="33">
        <f t="shared" si="3"/>
        <v>2017</v>
      </c>
      <c r="D45" s="33">
        <f t="shared" si="3"/>
        <v>2018</v>
      </c>
      <c r="E45" s="33">
        <f t="shared" si="3"/>
        <v>2019</v>
      </c>
      <c r="F45" s="33">
        <f t="shared" si="3"/>
        <v>2020</v>
      </c>
      <c r="G45" s="33">
        <f t="shared" si="3"/>
        <v>2021</v>
      </c>
      <c r="H45" s="132"/>
      <c r="I45" s="132"/>
    </row>
    <row r="46" spans="1:9">
      <c r="A46" s="59" t="str">
        <f>A33</f>
        <v>Biometrics Units &amp; Matching</v>
      </c>
      <c r="B46" s="51"/>
      <c r="C46" s="51"/>
      <c r="D46" s="51"/>
      <c r="E46" s="51"/>
      <c r="F46" s="51"/>
      <c r="G46" s="51"/>
      <c r="H46" s="90"/>
      <c r="I46" s="91"/>
    </row>
    <row r="47" spans="1:9">
      <c r="A47" s="59" t="str">
        <f>A34</f>
        <v>Card Readers</v>
      </c>
      <c r="B47" s="51"/>
      <c r="C47" s="52"/>
      <c r="D47" s="52"/>
      <c r="E47" s="52"/>
      <c r="F47" s="52"/>
      <c r="G47" s="52"/>
      <c r="H47" s="90"/>
      <c r="I47" s="91"/>
    </row>
    <row r="48" spans="1:9">
      <c r="A48" s="59" t="str">
        <f>A35</f>
        <v>eID Cards</v>
      </c>
      <c r="B48" s="51"/>
      <c r="C48" s="51"/>
      <c r="D48" s="51"/>
      <c r="E48" s="51"/>
      <c r="F48" s="51"/>
      <c r="G48" s="51"/>
      <c r="H48" s="90"/>
      <c r="I48" s="91"/>
    </row>
    <row r="49" spans="1:9">
      <c r="A49" s="62" t="s">
        <v>40</v>
      </c>
      <c r="B49" s="51"/>
      <c r="C49" s="51"/>
      <c r="D49" s="51"/>
      <c r="E49" s="51"/>
      <c r="F49" s="51"/>
      <c r="G49" s="51"/>
      <c r="H49" s="131"/>
      <c r="I49" s="91"/>
    </row>
    <row r="50" spans="1:9">
      <c r="B50" s="53"/>
      <c r="C50" s="53"/>
      <c r="D50" s="53"/>
      <c r="E50" s="53"/>
      <c r="F50" s="53"/>
      <c r="G50" s="53"/>
      <c r="H50" s="53"/>
      <c r="I50" s="53"/>
    </row>
    <row r="51" spans="1:9">
      <c r="A51" s="63" t="str">
        <f>A20</f>
        <v>Africa</v>
      </c>
      <c r="B51" s="53"/>
    </row>
    <row r="52" spans="1:9">
      <c r="A52" s="32" t="s">
        <v>13</v>
      </c>
      <c r="B52" s="33">
        <f t="shared" ref="B52:G52" si="4">B19</f>
        <v>2016</v>
      </c>
      <c r="C52" s="33">
        <f t="shared" si="4"/>
        <v>2017</v>
      </c>
      <c r="D52" s="33">
        <f t="shared" si="4"/>
        <v>2018</v>
      </c>
      <c r="E52" s="33">
        <f t="shared" si="4"/>
        <v>2019</v>
      </c>
      <c r="F52" s="33">
        <f t="shared" si="4"/>
        <v>2020</v>
      </c>
      <c r="G52" s="33">
        <f t="shared" si="4"/>
        <v>2021</v>
      </c>
      <c r="H52" s="84" t="str">
        <f>Revenue!H$19</f>
        <v>2016 - 2021</v>
      </c>
      <c r="I52" s="84" t="str">
        <f>Revenue!I$19</f>
        <v>Percent</v>
      </c>
    </row>
    <row r="53" spans="1:9">
      <c r="A53" s="35" t="str">
        <f>A$33</f>
        <v>Biometrics Units &amp; Matching</v>
      </c>
      <c r="B53" s="27"/>
      <c r="C53" s="27"/>
      <c r="D53" s="27"/>
      <c r="E53" s="27"/>
      <c r="F53" s="27"/>
      <c r="G53" s="27"/>
      <c r="H53" s="90"/>
      <c r="I53" s="91"/>
    </row>
    <row r="54" spans="1:9">
      <c r="A54" s="35" t="str">
        <f>A$34</f>
        <v>Card Readers</v>
      </c>
      <c r="B54" s="27"/>
      <c r="C54" s="27"/>
      <c r="D54" s="27"/>
      <c r="E54" s="27"/>
      <c r="F54" s="27"/>
      <c r="G54" s="27"/>
      <c r="H54" s="90"/>
      <c r="I54" s="91"/>
    </row>
    <row r="55" spans="1:9">
      <c r="A55" s="35" t="str">
        <f>A$35</f>
        <v>eID Cards</v>
      </c>
      <c r="B55" s="27"/>
      <c r="C55" s="27"/>
      <c r="D55" s="27"/>
      <c r="E55" s="27"/>
      <c r="F55" s="27"/>
      <c r="G55" s="27"/>
      <c r="H55" s="90"/>
      <c r="I55" s="91"/>
    </row>
    <row r="56" spans="1:9">
      <c r="A56" s="63" t="str">
        <f>A21</f>
        <v>Asia</v>
      </c>
      <c r="H56" s="93"/>
      <c r="I56" s="126"/>
    </row>
    <row r="57" spans="1:9">
      <c r="A57" s="32" t="s">
        <v>13</v>
      </c>
      <c r="B57" s="33">
        <f t="shared" ref="B57:G57" si="5">B19</f>
        <v>2016</v>
      </c>
      <c r="C57" s="33">
        <f t="shared" si="5"/>
        <v>2017</v>
      </c>
      <c r="D57" s="33">
        <f t="shared" si="5"/>
        <v>2018</v>
      </c>
      <c r="E57" s="33">
        <f t="shared" si="5"/>
        <v>2019</v>
      </c>
      <c r="F57" s="33">
        <f t="shared" si="5"/>
        <v>2020</v>
      </c>
      <c r="G57" s="33">
        <f t="shared" si="5"/>
        <v>2021</v>
      </c>
      <c r="H57" s="84" t="str">
        <f>Revenue!H$19</f>
        <v>2016 - 2021</v>
      </c>
      <c r="I57" s="84" t="str">
        <f>Revenue!I$19</f>
        <v>Percent</v>
      </c>
    </row>
    <row r="58" spans="1:9">
      <c r="A58" s="35" t="str">
        <f>A33</f>
        <v>Biometrics Units &amp; Matching</v>
      </c>
      <c r="B58" s="27"/>
      <c r="C58" s="27"/>
      <c r="D58" s="27"/>
      <c r="E58" s="27"/>
      <c r="F58" s="27"/>
      <c r="G58" s="27"/>
      <c r="H58" s="90"/>
      <c r="I58" s="91"/>
    </row>
    <row r="59" spans="1:9">
      <c r="A59" s="35" t="str">
        <f>A34</f>
        <v>Card Readers</v>
      </c>
      <c r="B59" s="27"/>
      <c r="C59" s="27"/>
      <c r="D59" s="27"/>
      <c r="E59" s="27"/>
      <c r="F59" s="27"/>
      <c r="G59" s="27"/>
      <c r="H59" s="90"/>
      <c r="I59" s="91"/>
    </row>
    <row r="60" spans="1:9">
      <c r="A60" s="35" t="str">
        <f>A35</f>
        <v>eID Cards</v>
      </c>
      <c r="B60" s="27"/>
      <c r="C60" s="27"/>
      <c r="D60" s="27"/>
      <c r="E60" s="27"/>
      <c r="F60" s="27"/>
      <c r="G60" s="27"/>
      <c r="H60" s="90"/>
      <c r="I60" s="91"/>
    </row>
    <row r="61" spans="1:9">
      <c r="A61" s="63" t="str">
        <f>A22</f>
        <v>Caribbean &amp; Central America</v>
      </c>
      <c r="H61" s="93"/>
      <c r="I61" s="126"/>
    </row>
    <row r="62" spans="1:9">
      <c r="A62" s="32" t="s">
        <v>13</v>
      </c>
      <c r="B62" s="33">
        <f t="shared" ref="B62:G62" si="6">B19</f>
        <v>2016</v>
      </c>
      <c r="C62" s="33">
        <f t="shared" si="6"/>
        <v>2017</v>
      </c>
      <c r="D62" s="33">
        <f t="shared" si="6"/>
        <v>2018</v>
      </c>
      <c r="E62" s="33">
        <f t="shared" si="6"/>
        <v>2019</v>
      </c>
      <c r="F62" s="33">
        <f t="shared" si="6"/>
        <v>2020</v>
      </c>
      <c r="G62" s="33">
        <f t="shared" si="6"/>
        <v>2021</v>
      </c>
      <c r="H62" s="84" t="str">
        <f>Revenue!H$19</f>
        <v>2016 - 2021</v>
      </c>
      <c r="I62" s="84" t="str">
        <f>Revenue!I$19</f>
        <v>Percent</v>
      </c>
    </row>
    <row r="63" spans="1:9">
      <c r="A63" s="35" t="str">
        <f>A33</f>
        <v>Biometrics Units &amp; Matching</v>
      </c>
      <c r="B63" s="27"/>
      <c r="C63" s="27"/>
      <c r="D63" s="27"/>
      <c r="E63" s="27"/>
      <c r="F63" s="27"/>
      <c r="G63" s="27"/>
      <c r="H63" s="90"/>
      <c r="I63" s="91"/>
    </row>
    <row r="64" spans="1:9">
      <c r="A64" s="35" t="str">
        <f>A34</f>
        <v>Card Readers</v>
      </c>
      <c r="B64" s="27"/>
      <c r="C64" s="27"/>
      <c r="D64" s="27"/>
      <c r="E64" s="27"/>
      <c r="F64" s="27"/>
      <c r="G64" s="27"/>
      <c r="H64" s="90"/>
      <c r="I64" s="91"/>
    </row>
    <row r="65" spans="1:9">
      <c r="A65" s="35" t="str">
        <f>A35</f>
        <v>eID Cards</v>
      </c>
      <c r="B65" s="27"/>
      <c r="C65" s="27"/>
      <c r="D65" s="27"/>
      <c r="E65" s="27"/>
      <c r="F65" s="27"/>
      <c r="G65" s="27"/>
      <c r="H65" s="90"/>
      <c r="I65" s="91"/>
    </row>
    <row r="66" spans="1:9">
      <c r="A66" s="64" t="str">
        <f>A23</f>
        <v>Europe</v>
      </c>
      <c r="H66" s="93"/>
      <c r="I66" s="126"/>
    </row>
    <row r="67" spans="1:9">
      <c r="A67" s="32" t="s">
        <v>13</v>
      </c>
      <c r="B67" s="33">
        <f t="shared" ref="B67:G67" si="7">B19</f>
        <v>2016</v>
      </c>
      <c r="C67" s="33">
        <f t="shared" si="7"/>
        <v>2017</v>
      </c>
      <c r="D67" s="33">
        <f t="shared" si="7"/>
        <v>2018</v>
      </c>
      <c r="E67" s="33">
        <f t="shared" si="7"/>
        <v>2019</v>
      </c>
      <c r="F67" s="33">
        <f t="shared" si="7"/>
        <v>2020</v>
      </c>
      <c r="G67" s="33">
        <f t="shared" si="7"/>
        <v>2021</v>
      </c>
      <c r="H67" s="84" t="str">
        <f>Revenue!H$19</f>
        <v>2016 - 2021</v>
      </c>
      <c r="I67" s="84" t="str">
        <f>Revenue!I$19</f>
        <v>Percent</v>
      </c>
    </row>
    <row r="68" spans="1:9">
      <c r="A68" s="35" t="str">
        <f>A$33</f>
        <v>Biometrics Units &amp; Matching</v>
      </c>
      <c r="B68" s="27"/>
      <c r="C68" s="27"/>
      <c r="D68" s="27"/>
      <c r="E68" s="27"/>
      <c r="F68" s="27"/>
      <c r="G68" s="27"/>
      <c r="H68" s="90"/>
      <c r="I68" s="91"/>
    </row>
    <row r="69" spans="1:9">
      <c r="A69" s="35" t="str">
        <f>A$34</f>
        <v>Card Readers</v>
      </c>
      <c r="B69" s="27"/>
      <c r="C69" s="27"/>
      <c r="D69" s="27"/>
      <c r="E69" s="27"/>
      <c r="F69" s="27"/>
      <c r="G69" s="27"/>
      <c r="H69" s="90"/>
      <c r="I69" s="91"/>
    </row>
    <row r="70" spans="1:9">
      <c r="A70" s="35" t="str">
        <f>A$35</f>
        <v>eID Cards</v>
      </c>
      <c r="B70" s="27"/>
      <c r="C70" s="27"/>
      <c r="D70" s="27"/>
      <c r="E70" s="27"/>
      <c r="F70" s="27"/>
      <c r="G70" s="27"/>
      <c r="H70" s="90"/>
      <c r="I70" s="91"/>
    </row>
    <row r="71" spans="1:9">
      <c r="A71" s="64" t="str">
        <f>A24</f>
        <v>Middle East</v>
      </c>
      <c r="H71" s="93"/>
      <c r="I71" s="126"/>
    </row>
    <row r="72" spans="1:9">
      <c r="A72" s="32" t="s">
        <v>13</v>
      </c>
      <c r="B72" s="33">
        <f t="shared" ref="B72:G72" si="8">B19</f>
        <v>2016</v>
      </c>
      <c r="C72" s="33">
        <f t="shared" si="8"/>
        <v>2017</v>
      </c>
      <c r="D72" s="33">
        <f t="shared" si="8"/>
        <v>2018</v>
      </c>
      <c r="E72" s="33">
        <f t="shared" si="8"/>
        <v>2019</v>
      </c>
      <c r="F72" s="33">
        <f t="shared" si="8"/>
        <v>2020</v>
      </c>
      <c r="G72" s="33">
        <f t="shared" si="8"/>
        <v>2021</v>
      </c>
      <c r="H72" s="84" t="str">
        <f>Revenue!H$19</f>
        <v>2016 - 2021</v>
      </c>
      <c r="I72" s="84" t="str">
        <f>Revenue!I$19</f>
        <v>Percent</v>
      </c>
    </row>
    <row r="73" spans="1:9">
      <c r="A73" s="35" t="str">
        <f>A$33</f>
        <v>Biometrics Units &amp; Matching</v>
      </c>
      <c r="B73" s="27"/>
      <c r="C73" s="27"/>
      <c r="D73" s="27"/>
      <c r="E73" s="27"/>
      <c r="F73" s="27"/>
      <c r="G73" s="27"/>
      <c r="H73" s="90"/>
      <c r="I73" s="91"/>
    </row>
    <row r="74" spans="1:9">
      <c r="A74" s="35" t="str">
        <f>A$34</f>
        <v>Card Readers</v>
      </c>
      <c r="B74" s="27"/>
      <c r="C74" s="27"/>
      <c r="D74" s="27"/>
      <c r="E74" s="27"/>
      <c r="F74" s="27"/>
      <c r="G74" s="27"/>
      <c r="H74" s="90"/>
      <c r="I74" s="91"/>
    </row>
    <row r="75" spans="1:9">
      <c r="A75" s="35" t="str">
        <f>A$35</f>
        <v>eID Cards</v>
      </c>
      <c r="B75" s="27"/>
      <c r="C75" s="27"/>
      <c r="D75" s="27"/>
      <c r="E75" s="27"/>
      <c r="F75" s="27"/>
      <c r="G75" s="27"/>
      <c r="H75" s="90"/>
      <c r="I75" s="91"/>
    </row>
    <row r="76" spans="1:9">
      <c r="A76" s="65" t="str">
        <f>A25</f>
        <v>North America</v>
      </c>
      <c r="H76" s="93"/>
      <c r="I76" s="126"/>
    </row>
    <row r="77" spans="1:9">
      <c r="A77" s="32" t="s">
        <v>13</v>
      </c>
      <c r="B77" s="33">
        <f t="shared" ref="B77:G77" si="9">B19</f>
        <v>2016</v>
      </c>
      <c r="C77" s="33">
        <f t="shared" si="9"/>
        <v>2017</v>
      </c>
      <c r="D77" s="33">
        <f t="shared" si="9"/>
        <v>2018</v>
      </c>
      <c r="E77" s="33">
        <f t="shared" si="9"/>
        <v>2019</v>
      </c>
      <c r="F77" s="33">
        <f t="shared" si="9"/>
        <v>2020</v>
      </c>
      <c r="G77" s="33">
        <f t="shared" si="9"/>
        <v>2021</v>
      </c>
      <c r="H77" s="84" t="str">
        <f>Revenue!H$19</f>
        <v>2016 - 2021</v>
      </c>
      <c r="I77" s="84" t="str">
        <f>Revenue!I$19</f>
        <v>Percent</v>
      </c>
    </row>
    <row r="78" spans="1:9">
      <c r="A78" s="35" t="str">
        <f>A$33</f>
        <v>Biometrics Units &amp; Matching</v>
      </c>
      <c r="B78" s="27"/>
      <c r="C78" s="27"/>
      <c r="D78" s="27"/>
      <c r="E78" s="27"/>
      <c r="F78" s="27"/>
      <c r="G78" s="27"/>
      <c r="H78" s="90"/>
      <c r="I78" s="91"/>
    </row>
    <row r="79" spans="1:9">
      <c r="A79" s="35" t="str">
        <f>A$34</f>
        <v>Card Readers</v>
      </c>
      <c r="B79" s="27"/>
      <c r="C79" s="27"/>
      <c r="D79" s="27"/>
      <c r="E79" s="27"/>
      <c r="F79" s="27"/>
      <c r="G79" s="27"/>
      <c r="H79" s="90"/>
      <c r="I79" s="91"/>
    </row>
    <row r="80" spans="1:9">
      <c r="A80" s="35" t="str">
        <f>A$35</f>
        <v>eID Cards</v>
      </c>
      <c r="B80" s="27"/>
      <c r="C80" s="27"/>
      <c r="D80" s="27"/>
      <c r="E80" s="27"/>
      <c r="F80" s="27"/>
      <c r="G80" s="27"/>
      <c r="H80" s="90"/>
      <c r="I80" s="91"/>
    </row>
    <row r="81" spans="1:9">
      <c r="A81" s="64" t="str">
        <f>A26</f>
        <v>Pacific</v>
      </c>
      <c r="H81" s="93"/>
      <c r="I81" s="126"/>
    </row>
    <row r="82" spans="1:9">
      <c r="A82" s="32" t="s">
        <v>13</v>
      </c>
      <c r="B82" s="33">
        <f t="shared" ref="B82:G82" si="10">B19</f>
        <v>2016</v>
      </c>
      <c r="C82" s="33">
        <f t="shared" si="10"/>
        <v>2017</v>
      </c>
      <c r="D82" s="33">
        <f t="shared" si="10"/>
        <v>2018</v>
      </c>
      <c r="E82" s="33">
        <f t="shared" si="10"/>
        <v>2019</v>
      </c>
      <c r="F82" s="33">
        <f t="shared" si="10"/>
        <v>2020</v>
      </c>
      <c r="G82" s="33">
        <f t="shared" si="10"/>
        <v>2021</v>
      </c>
      <c r="H82" s="84" t="str">
        <f>Revenue!H$19</f>
        <v>2016 - 2021</v>
      </c>
      <c r="I82" s="84" t="str">
        <f>Revenue!I$19</f>
        <v>Percent</v>
      </c>
    </row>
    <row r="83" spans="1:9">
      <c r="A83" s="35" t="str">
        <f>A$33</f>
        <v>Biometrics Units &amp; Matching</v>
      </c>
      <c r="B83" s="27"/>
      <c r="C83" s="27"/>
      <c r="D83" s="27"/>
      <c r="E83" s="27"/>
      <c r="F83" s="27"/>
      <c r="G83" s="27"/>
      <c r="H83" s="90"/>
      <c r="I83" s="91"/>
    </row>
    <row r="84" spans="1:9">
      <c r="A84" s="35" t="str">
        <f>A$34</f>
        <v>Card Readers</v>
      </c>
      <c r="B84" s="27"/>
      <c r="C84" s="27"/>
      <c r="D84" s="27"/>
      <c r="E84" s="27"/>
      <c r="F84" s="27"/>
      <c r="G84" s="27"/>
      <c r="H84" s="90"/>
      <c r="I84" s="91"/>
    </row>
    <row r="85" spans="1:9">
      <c r="A85" s="35" t="str">
        <f>A$35</f>
        <v>eID Cards</v>
      </c>
      <c r="B85" s="27"/>
      <c r="C85" s="27"/>
      <c r="D85" s="27"/>
      <c r="E85" s="27"/>
      <c r="F85" s="27"/>
      <c r="G85" s="27"/>
      <c r="H85" s="90"/>
      <c r="I85" s="91"/>
    </row>
    <row r="86" spans="1:9">
      <c r="A86" s="64" t="str">
        <f>A27</f>
        <v>South America</v>
      </c>
      <c r="H86" s="93"/>
      <c r="I86" s="126"/>
    </row>
    <row r="87" spans="1:9">
      <c r="A87" s="32" t="s">
        <v>13</v>
      </c>
      <c r="B87" s="33">
        <f t="shared" ref="B87:G87" si="11">B19</f>
        <v>2016</v>
      </c>
      <c r="C87" s="33">
        <f t="shared" si="11"/>
        <v>2017</v>
      </c>
      <c r="D87" s="33">
        <f t="shared" si="11"/>
        <v>2018</v>
      </c>
      <c r="E87" s="33">
        <f t="shared" si="11"/>
        <v>2019</v>
      </c>
      <c r="F87" s="33">
        <f t="shared" si="11"/>
        <v>2020</v>
      </c>
      <c r="G87" s="33">
        <f t="shared" si="11"/>
        <v>2021</v>
      </c>
      <c r="H87" s="84" t="str">
        <f>Revenue!H$19</f>
        <v>2016 - 2021</v>
      </c>
      <c r="I87" s="84" t="str">
        <f>Revenue!I$19</f>
        <v>Percent</v>
      </c>
    </row>
    <row r="88" spans="1:9">
      <c r="A88" s="35" t="str">
        <f>A$33</f>
        <v>Biometrics Units &amp; Matching</v>
      </c>
      <c r="B88" s="27"/>
      <c r="C88" s="27"/>
      <c r="D88" s="27"/>
      <c r="E88" s="27"/>
      <c r="F88" s="27"/>
      <c r="G88" s="27"/>
      <c r="H88" s="90"/>
      <c r="I88" s="91"/>
    </row>
    <row r="89" spans="1:9">
      <c r="A89" s="35" t="str">
        <f>A$34</f>
        <v>Card Readers</v>
      </c>
      <c r="B89" s="27"/>
      <c r="C89" s="27"/>
      <c r="D89" s="27"/>
      <c r="E89" s="27"/>
      <c r="F89" s="27"/>
      <c r="G89" s="27"/>
      <c r="H89" s="90"/>
      <c r="I89" s="91"/>
    </row>
    <row r="90" spans="1:9">
      <c r="A90" s="35" t="str">
        <f>A$35</f>
        <v>eID Cards</v>
      </c>
      <c r="B90" s="27"/>
      <c r="C90" s="27"/>
      <c r="D90" s="27"/>
      <c r="E90" s="27"/>
      <c r="F90" s="27"/>
      <c r="G90" s="27"/>
      <c r="H90" s="90"/>
      <c r="I90" s="91"/>
    </row>
    <row r="91" spans="1:9">
      <c r="B91" s="30"/>
      <c r="H91" s="93"/>
      <c r="I91" s="126"/>
    </row>
  </sheetData>
  <mergeCells count="5">
    <mergeCell ref="A5:E5"/>
    <mergeCell ref="A6:E6"/>
    <mergeCell ref="H18:I18"/>
    <mergeCell ref="A9:E12"/>
    <mergeCell ref="A8:E8"/>
  </mergeCells>
  <hyperlinks>
    <hyperlink ref="A6" r:id="rId1" xr:uid="{00000000-0004-0000-0300-000000000000}"/>
  </hyperlinks>
  <pageMargins left="0.75" right="0.75" top="1" bottom="1" header="0.5" footer="0.5"/>
  <pageSetup orientation="portrait" horizontalDpi="4294967292" verticalDpi="4294967292"/>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Units</vt:lpstr>
      <vt:lpstr>Revenue</vt:lpstr>
      <vt:lpstr>Sol Comp</vt:lpstr>
      <vt:lpstr>Tech</vt:lpstr>
    </vt:vector>
  </TitlesOfParts>
  <Company>Acuity Market Intelligence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Carolyn Most</dc:creator>
  <cp:lastModifiedBy>maxine most</cp:lastModifiedBy>
  <dcterms:created xsi:type="dcterms:W3CDTF">2011-06-22T18:01:52Z</dcterms:created>
  <dcterms:modified xsi:type="dcterms:W3CDTF">2019-08-31T22:48:21Z</dcterms:modified>
</cp:coreProperties>
</file>