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5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8fa6993717b466/SCA MÜHENDİSLİK/Hesaplamalar ve Proje Blokları/"/>
    </mc:Choice>
  </mc:AlternateContent>
  <xr:revisionPtr revIDLastSave="14" documentId="13_ncr:1_{A5A2A768-EF79-4513-AF7D-3B498CA8E001}" xr6:coauthVersionLast="47" xr6:coauthVersionMax="47" xr10:uidLastSave="{FBBA2B30-97B2-4EE5-B3D6-F803B1123314}"/>
  <bookViews>
    <workbookView xWindow="-120" yWindow="-120" windowWidth="29040" windowHeight="15720" xr2:uid="{0E69F573-3E5F-4AE5-965A-D2F2959A7405}"/>
  </bookViews>
  <sheets>
    <sheet name="Sayf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B23" i="1"/>
  <c r="B16" i="1"/>
  <c r="B17" i="1"/>
  <c r="B4" i="1"/>
  <c r="B5" i="1"/>
  <c r="B7" i="1"/>
  <c r="E9" i="1"/>
  <c r="B9" i="1"/>
  <c r="I9" i="1"/>
  <c r="B8" i="1"/>
  <c r="H2" i="1"/>
  <c r="B10" i="1"/>
</calcChain>
</file>

<file path=xl/sharedStrings.xml><?xml version="1.0" encoding="utf-8"?>
<sst xmlns="http://schemas.openxmlformats.org/spreadsheetml/2006/main" count="36" uniqueCount="30">
  <si>
    <t>Debiyi Giriniz :</t>
  </si>
  <si>
    <t>İstenilen Hızı Giriniz :</t>
  </si>
  <si>
    <t>Hesaplanan Kanal m² Kesit Alanı :</t>
  </si>
  <si>
    <t>Hesaplanan Kanal cm² Kesit Alanı :</t>
  </si>
  <si>
    <t>a ve b oranı</t>
  </si>
  <si>
    <t>Hesaba Giren Kanal Alanı m²</t>
  </si>
  <si>
    <t>Kare - Dikdörtgen Hava Kanalları İçin Tasarım Formülleri</t>
  </si>
  <si>
    <t>Yuvarlak Hava Kanalları İçin Tasarım Formülleri</t>
  </si>
  <si>
    <t>Önerilen optimum b kenarı</t>
  </si>
  <si>
    <t>Önerilen optimum a kenarı</t>
  </si>
  <si>
    <t>DEĞERLER</t>
  </si>
  <si>
    <t>a kenarını giriniz :</t>
  </si>
  <si>
    <t>b kenarını giriniz :</t>
  </si>
  <si>
    <t>Kanal çapını giriniz :</t>
  </si>
  <si>
    <t>Otomatik Kanal Boyutu Hesaplama</t>
  </si>
  <si>
    <t>2/3 Oranında Maksimum Verimi Almak İçin</t>
  </si>
  <si>
    <t xml:space="preserve"> YEŞİL RENKLİ SATIRLARDAKİ DEĞERLERİ DEĞİŞTİRMENİZ YETERLİDİR !</t>
  </si>
  <si>
    <t xml:space="preserve">1.SEÇENEK
OTOMATİK KANAL ÖLÇÜSÜ </t>
  </si>
  <si>
    <t>3.SEÇENEK
MANUEL YUVARLAK KANAL HESABI İÇİN</t>
  </si>
  <si>
    <t>2.SEÇENEK
MANUEL KARE-DİKDÖRTGEN HESAP İÇİN</t>
  </si>
  <si>
    <t>Hesaplanan Hava Hızı</t>
  </si>
  <si>
    <t xml:space="preserve"> Hesaplanan Hava Hızı</t>
  </si>
  <si>
    <t>Dairesel kanal kullanacaksanız optimum çap</t>
  </si>
  <si>
    <r>
      <rPr>
        <sz val="11"/>
        <color rgb="FF0070C0"/>
        <rFont val="Calibri"/>
        <family val="2"/>
        <charset val="162"/>
        <scheme val="minor"/>
      </rPr>
      <t>Debiyi ve istediğiniz hava hızını girerek mavi renkli satırlardaki ölçülere göre optimum kanal kenar ölçülerini 2/3 oranında hesaplayabilirsiniz.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rgb="FFC00000"/>
        <rFont val="Calibri"/>
        <family val="2"/>
        <charset val="162"/>
        <scheme val="minor"/>
      </rPr>
      <t>Kanallar boyutlandırılırken, kat yüksekliğinin dikkate alınması gerekir. Ancak kat yüksekliğinden dolayı bir problem yok ise; kanal oranlarının 2/3 olarak alınması en uygun olandır</t>
    </r>
    <r>
      <rPr>
        <sz val="11"/>
        <color theme="1"/>
        <rFont val="Calibri"/>
        <family val="2"/>
        <charset val="162"/>
        <scheme val="minor"/>
      </rPr>
      <t>.</t>
    </r>
  </si>
  <si>
    <t>D.DÖRTGEN KANAL ÖRNEĞİ</t>
  </si>
  <si>
    <t>YUVARLAK KANAL ÖRNEĞİ</t>
  </si>
  <si>
    <t>Prof. Dr. Hikmet DOĞAN hocamızın "Uygulamalı Havalandırma ve İklimlendirme Tekniği" adlı kitabından yardım alınarak hazırlanmıştır.
Kendisine saygı ve sevgiler ile.</t>
  </si>
  <si>
    <t>Debiyi ve istediğiniz kanal ölçülerini girerek mavi renkli satırdaki sonuca göre hava hızını ayarlayabilirsiniz.</t>
  </si>
  <si>
    <t>Debiyi ve istediğiniz kanal çapını girerek mavi renkli satırdaki sonuca göre hava hızını ayarlayabilirsiniz.</t>
  </si>
  <si>
    <r>
      <rPr>
        <b/>
        <i/>
        <sz val="12"/>
        <color theme="1" tint="4.9989318521683403E-2"/>
        <rFont val="Bahnschrift Light SemiCondensed"/>
        <family val="2"/>
        <charset val="162"/>
      </rPr>
      <t xml:space="preserve">Muhammet Metehan ULUÇAY </t>
    </r>
    <r>
      <rPr>
        <i/>
        <sz val="12"/>
        <color theme="1" tint="4.9989318521683403E-2"/>
        <rFont val="Bahnschrift Light SemiCondensed"/>
        <family val="2"/>
        <charset val="162"/>
      </rPr>
      <t>tarafından hazırlandı.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</si>
</sst>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\ &quot;m³&quot;"/>
    <numFmt numFmtId="165" formatCode="0.000000\ &quot;m²&quot;"/>
    <numFmt numFmtId="166" formatCode="0.000000\ &quot;cm²&quot;"/>
    <numFmt numFmtId="167" formatCode="0.00\ \c\m"/>
    <numFmt numFmtId="168" formatCode="0.000\ &quot;m/s&quot;"/>
    <numFmt numFmtId="169" formatCode="0.0000\ &quot;m²&quot;"/>
    <numFmt numFmtId="170" formatCode="0.00\ &quot;m/s&quot;"/>
    <numFmt numFmtId="171" formatCode="0.0\ \c\m"/>
    <numFmt numFmtId="172" formatCode="0,000\ &quot;m³&quot;"/>
    <numFmt numFmtId="173" formatCode="0.0\ &quot;cm çapında&quot;"/>
  </numFmts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1"/>
      <color rgb="FF0070C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1"/>
      <color theme="0"/>
      <name val="Futura Md BT"/>
      <family val="2"/>
      <charset val="162"/>
    </font>
    <font>
      <b/>
      <sz val="10"/>
      <color theme="0"/>
      <name val="Futura Md BT"/>
      <family val="2"/>
      <charset val="162"/>
    </font>
    <font>
      <b/>
      <i/>
      <sz val="14"/>
      <color theme="1" tint="4.9989318521683403E-2"/>
      <name val="Bahnschrift Light SemiCondensed"/>
      <family val="2"/>
      <charset val="162"/>
    </font>
    <font>
      <i/>
      <sz val="12"/>
      <color theme="1" tint="4.9989318521683403E-2"/>
      <name val="Bahnschrift Light SemiCondensed"/>
      <family val="2"/>
      <charset val="162"/>
    </font>
    <font>
      <b/>
      <i/>
      <sz val="12"/>
      <color theme="1" tint="4.9989318521683403E-2"/>
      <name val="Bahnschrift Light SemiCondensed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2" borderId="8" xfId="0" applyFill="1" applyBorder="1" applyAlignment="1" applyProtection="1">
      <alignment horizontal="center" vertical="center"/>
      <protection locked="0"/>
    </xf>
    <xf numFmtId="17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67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65" fontId="0" fillId="5" borderId="12" xfId="0" applyNumberFormat="1" applyFill="1" applyBorder="1" applyAlignment="1" applyProtection="1">
      <alignment horizontal="center" vertical="center"/>
      <protection hidden="1"/>
    </xf>
    <xf numFmtId="166" fontId="0" fillId="5" borderId="17" xfId="0" applyNumberFormat="1" applyFill="1" applyBorder="1" applyAlignment="1" applyProtection="1">
      <alignment horizontal="center" vertical="center"/>
      <protection hidden="1"/>
    </xf>
    <xf numFmtId="171" fontId="0" fillId="4" borderId="9" xfId="0" applyNumberFormat="1" applyFill="1" applyBorder="1" applyAlignment="1" applyProtection="1">
      <alignment horizontal="center" vertical="center"/>
      <protection hidden="1"/>
    </xf>
    <xf numFmtId="171" fontId="0" fillId="4" borderId="17" xfId="0" applyNumberFormat="1" applyFill="1" applyBorder="1" applyAlignment="1" applyProtection="1">
      <alignment horizontal="center" vertical="center"/>
      <protection hidden="1"/>
    </xf>
    <xf numFmtId="169" fontId="0" fillId="5" borderId="17" xfId="0" applyNumberFormat="1" applyFill="1" applyBorder="1" applyAlignment="1" applyProtection="1">
      <alignment horizontal="center" vertical="center"/>
      <protection hidden="1"/>
    </xf>
    <xf numFmtId="168" fontId="0" fillId="4" borderId="10" xfId="0" applyNumberFormat="1" applyFill="1" applyBorder="1" applyAlignment="1" applyProtection="1">
      <alignment horizontal="center" vertical="center"/>
      <protection hidden="1"/>
    </xf>
    <xf numFmtId="164" fontId="0" fillId="2" borderId="20" xfId="0" applyNumberFormat="1" applyFill="1" applyBorder="1" applyAlignment="1" applyProtection="1">
      <alignment horizontal="center" vertical="center"/>
      <protection locked="0"/>
    </xf>
    <xf numFmtId="172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1" fontId="0" fillId="0" borderId="0" xfId="0" applyNumberForma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7" fillId="7" borderId="2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2" fontId="0" fillId="4" borderId="15" xfId="0" applyNumberFormat="1" applyFill="1" applyBorder="1" applyAlignment="1" applyProtection="1">
      <alignment horizontal="center" vertical="center"/>
      <protection hidden="1"/>
    </xf>
    <xf numFmtId="167" fontId="0" fillId="4" borderId="5" xfId="0" applyNumberFormat="1" applyFill="1" applyBorder="1" applyAlignment="1" applyProtection="1">
      <alignment horizontal="center" vertical="center"/>
      <protection hidden="1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173" fontId="6" fillId="6" borderId="4" xfId="0" applyNumberFormat="1" applyFont="1" applyFill="1" applyBorder="1" applyAlignment="1">
      <alignment horizontal="center" vertical="center"/>
    </xf>
    <xf numFmtId="173" fontId="6" fillId="6" borderId="0" xfId="0" applyNumberFormat="1" applyFont="1" applyFill="1" applyBorder="1" applyAlignment="1">
      <alignment horizontal="center" vertical="center"/>
    </xf>
    <xf numFmtId="173" fontId="6" fillId="6" borderId="5" xfId="0" applyNumberFormat="1" applyFont="1" applyFill="1" applyBorder="1" applyAlignment="1">
      <alignment horizontal="center" vertical="center"/>
    </xf>
    <xf numFmtId="173" fontId="6" fillId="6" borderId="6" xfId="0" applyNumberFormat="1" applyFont="1" applyFill="1" applyBorder="1" applyAlignment="1">
      <alignment horizontal="center" vertical="center"/>
    </xf>
    <xf numFmtId="173" fontId="6" fillId="6" borderId="24" xfId="0" applyNumberFormat="1" applyFont="1" applyFill="1" applyBorder="1" applyAlignment="1">
      <alignment horizontal="center" vertical="center"/>
    </xf>
    <xf numFmtId="173" fontId="6" fillId="6" borderId="7" xfId="0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1" fontId="6" fillId="6" borderId="0" xfId="0" applyNumberFormat="1" applyFont="1" applyFill="1" applyBorder="1" applyAlignment="1">
      <alignment horizontal="center" vertical="center"/>
    </xf>
    <xf numFmtId="171" fontId="6" fillId="6" borderId="24" xfId="0" applyNumberFormat="1" applyFont="1" applyFill="1" applyBorder="1" applyAlignment="1">
      <alignment horizontal="center" vertical="center"/>
    </xf>
    <xf numFmtId="171" fontId="5" fillId="6" borderId="19" xfId="0" applyNumberFormat="1" applyFont="1" applyFill="1" applyBorder="1" applyAlignment="1">
      <alignment horizontal="center" vertical="center" textRotation="90"/>
    </xf>
    <xf numFmtId="171" fontId="5" fillId="6" borderId="5" xfId="0" applyNumberFormat="1" applyFont="1" applyFill="1" applyBorder="1" applyAlignment="1">
      <alignment horizontal="center" vertical="center" textRotation="90"/>
    </xf>
    <xf numFmtId="171" fontId="5" fillId="6" borderId="7" xfId="0" applyNumberFormat="1" applyFont="1" applyFill="1" applyBorder="1" applyAlignment="1">
      <alignment horizontal="center" vertical="center" textRotation="90"/>
    </xf>
    <xf numFmtId="0" fontId="1" fillId="3" borderId="18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142875</xdr:rowOff>
    </xdr:from>
    <xdr:to>
      <xdr:col>6</xdr:col>
      <xdr:colOff>561975</xdr:colOff>
      <xdr:row>7</xdr:row>
      <xdr:rowOff>180974</xdr:rowOff>
    </xdr:to>
    <xdr:sp macro="" textlink="">
      <xdr:nvSpPr>
        <xdr:cNvPr id="5" name="Dikdörtgen: Eğimli 4">
          <a:extLst>
            <a:ext uri="{FF2B5EF4-FFF2-40B4-BE49-F238E27FC236}">
              <a16:creationId xmlns:a16="http://schemas.microsoft.com/office/drawing/2014/main" id="{EFDA1A05-2C91-4000-A9E8-49827DF46D5A}"/>
            </a:ext>
          </a:extLst>
        </xdr:cNvPr>
        <xdr:cNvSpPr/>
      </xdr:nvSpPr>
      <xdr:spPr>
        <a:xfrm>
          <a:off x="7534275" y="742950"/>
          <a:ext cx="1876425" cy="1085849"/>
        </a:xfrm>
        <a:prstGeom prst="bevel">
          <a:avLst/>
        </a:prstGeom>
        <a:solidFill>
          <a:schemeClr val="bg1">
            <a:lumMod val="75000"/>
          </a:schemeClr>
        </a:solidFill>
        <a:ln w="12700">
          <a:solidFill>
            <a:sysClr val="windowText" lastClr="000000"/>
          </a:solidFill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bliqueTopRight"/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523875</xdr:colOff>
      <xdr:row>2</xdr:row>
      <xdr:rowOff>19050</xdr:rowOff>
    </xdr:from>
    <xdr:to>
      <xdr:col>11</xdr:col>
      <xdr:colOff>0</xdr:colOff>
      <xdr:row>7</xdr:row>
      <xdr:rowOff>180975</xdr:rowOff>
    </xdr:to>
    <xdr:sp macro="" textlink="">
      <xdr:nvSpPr>
        <xdr:cNvPr id="9" name="Akış Çizelgesi: Veya 8">
          <a:extLst>
            <a:ext uri="{FF2B5EF4-FFF2-40B4-BE49-F238E27FC236}">
              <a16:creationId xmlns:a16="http://schemas.microsoft.com/office/drawing/2014/main" id="{263891B9-0736-44A1-A2B0-18BA76A8D51C}"/>
            </a:ext>
          </a:extLst>
        </xdr:cNvPr>
        <xdr:cNvSpPr/>
      </xdr:nvSpPr>
      <xdr:spPr>
        <a:xfrm>
          <a:off x="10363200" y="619125"/>
          <a:ext cx="1304925" cy="1209675"/>
        </a:xfrm>
        <a:prstGeom prst="flowChartOr">
          <a:avLst/>
        </a:prstGeom>
        <a:solidFill>
          <a:schemeClr val="bg1">
            <a:lumMod val="65000"/>
          </a:schemeClr>
        </a:solidFill>
        <a:ln>
          <a:noFill/>
        </a:ln>
        <a:effectLst>
          <a:glow rad="25400">
            <a:schemeClr val="tx1">
              <a:lumMod val="65000"/>
              <a:lumOff val="35000"/>
            </a:schemeClr>
          </a:glow>
          <a:softEdge rad="12700"/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78E98-0DC7-464A-BD21-BFCF18F5EBDB}">
  <dimension ref="A1:R33"/>
  <sheetViews>
    <sheetView tabSelected="1" zoomScaleNormal="100" workbookViewId="0">
      <selection activeCell="B15" sqref="B15"/>
    </sheetView>
  </sheetViews>
  <sheetFormatPr defaultColWidth="9.140625" defaultRowHeight="15" x14ac:dyDescent="0.25"/>
  <cols>
    <col min="1" max="1" width="51.28515625" style="1" bestFit="1" customWidth="1"/>
    <col min="2" max="2" width="16.7109375" style="1" customWidth="1"/>
    <col min="3" max="3" width="40.7109375" style="1" customWidth="1"/>
    <col min="4" max="4" width="5.7109375" style="1" customWidth="1"/>
    <col min="5" max="7" width="9.140625" style="1"/>
    <col min="8" max="8" width="5.7109375" style="1" customWidth="1"/>
    <col min="9" max="12" width="9.140625" style="1"/>
    <col min="13" max="13" width="18.42578125" style="1" bestFit="1" customWidth="1"/>
    <col min="14" max="14" width="34.7109375" style="1" bestFit="1" customWidth="1"/>
    <col min="15" max="15" width="19.5703125" style="1" bestFit="1" customWidth="1"/>
    <col min="16" max="16" width="15" style="1" bestFit="1" customWidth="1"/>
    <col min="17" max="17" width="9.7109375" style="1" bestFit="1" customWidth="1"/>
    <col min="18" max="18" width="15.5703125" style="1" bestFit="1" customWidth="1"/>
    <col min="19" max="16384" width="9.140625" style="1"/>
  </cols>
  <sheetData>
    <row r="1" spans="1:18" ht="30.75" thickBot="1" x14ac:dyDescent="0.3">
      <c r="A1" s="40" t="s">
        <v>14</v>
      </c>
      <c r="B1" s="41" t="s">
        <v>10</v>
      </c>
      <c r="C1" s="42" t="s">
        <v>17</v>
      </c>
      <c r="D1" s="53" t="s">
        <v>24</v>
      </c>
      <c r="E1" s="54"/>
      <c r="F1" s="54"/>
      <c r="G1" s="54"/>
      <c r="H1" s="55"/>
      <c r="I1" s="53" t="s">
        <v>25</v>
      </c>
      <c r="J1" s="54"/>
      <c r="K1" s="54"/>
      <c r="L1" s="55"/>
      <c r="M1" s="52"/>
    </row>
    <row r="2" spans="1:18" ht="17.100000000000001" customHeight="1" x14ac:dyDescent="0.25">
      <c r="A2" s="9" t="s">
        <v>0</v>
      </c>
      <c r="B2" s="21">
        <v>4000</v>
      </c>
      <c r="C2" s="62" t="s">
        <v>23</v>
      </c>
      <c r="D2" s="23"/>
      <c r="E2" s="30"/>
      <c r="F2" s="30"/>
      <c r="G2" s="30"/>
      <c r="H2" s="85">
        <f>B8</f>
        <v>43.03314829119352</v>
      </c>
      <c r="I2" s="27"/>
      <c r="J2" s="28"/>
      <c r="K2" s="28"/>
      <c r="L2" s="29"/>
    </row>
    <row r="3" spans="1:18" ht="17.100000000000001" customHeight="1" x14ac:dyDescent="0.25">
      <c r="A3" s="9" t="s">
        <v>1</v>
      </c>
      <c r="B3" s="10">
        <v>4</v>
      </c>
      <c r="C3" s="63"/>
      <c r="D3" s="23"/>
      <c r="E3" s="30"/>
      <c r="F3" s="30"/>
      <c r="G3" s="30"/>
      <c r="H3" s="86"/>
      <c r="I3" s="23"/>
      <c r="J3" s="30"/>
      <c r="K3" s="30"/>
      <c r="L3" s="31"/>
    </row>
    <row r="4" spans="1:18" ht="17.100000000000001" customHeight="1" x14ac:dyDescent="0.25">
      <c r="A4" s="7" t="s">
        <v>2</v>
      </c>
      <c r="B4" s="14">
        <f>B2/(B3*3600)</f>
        <v>0.27777777777777779</v>
      </c>
      <c r="C4" s="63"/>
      <c r="D4" s="23"/>
      <c r="E4" s="33"/>
      <c r="F4" s="33"/>
      <c r="G4" s="33"/>
      <c r="H4" s="86"/>
      <c r="I4" s="23"/>
      <c r="J4" s="30"/>
      <c r="K4" s="30"/>
      <c r="L4" s="31"/>
    </row>
    <row r="5" spans="1:18" ht="17.100000000000001" customHeight="1" thickBot="1" x14ac:dyDescent="0.3">
      <c r="A5" s="8" t="s">
        <v>3</v>
      </c>
      <c r="B5" s="15">
        <f>B4*10000</f>
        <v>2777.7777777777778</v>
      </c>
      <c r="C5" s="63"/>
      <c r="D5" s="23"/>
      <c r="E5" s="33"/>
      <c r="F5" s="33"/>
      <c r="G5" s="33"/>
      <c r="H5" s="86"/>
      <c r="I5" s="23"/>
      <c r="J5" s="30"/>
      <c r="K5" s="30"/>
      <c r="L5" s="31"/>
    </row>
    <row r="6" spans="1:18" ht="17.100000000000001" customHeight="1" thickBot="1" x14ac:dyDescent="0.3">
      <c r="A6" s="38" t="s">
        <v>15</v>
      </c>
      <c r="B6" s="39" t="s">
        <v>10</v>
      </c>
      <c r="C6" s="63"/>
      <c r="D6" s="23"/>
      <c r="E6" s="33"/>
      <c r="F6" s="33"/>
      <c r="G6" s="33"/>
      <c r="H6" s="86"/>
      <c r="I6" s="23"/>
      <c r="J6" s="30"/>
      <c r="K6" s="30"/>
      <c r="L6" s="31"/>
    </row>
    <row r="7" spans="1:18" ht="17.100000000000001" customHeight="1" x14ac:dyDescent="0.25">
      <c r="A7" s="4" t="s">
        <v>9</v>
      </c>
      <c r="B7" s="16">
        <f>SQRT(1.5*B5)</f>
        <v>64.54972243679029</v>
      </c>
      <c r="C7" s="63"/>
      <c r="D7" s="23"/>
      <c r="E7" s="33"/>
      <c r="F7" s="33"/>
      <c r="G7" s="33"/>
      <c r="H7" s="86"/>
      <c r="I7" s="23"/>
      <c r="J7" s="30"/>
      <c r="K7" s="30"/>
      <c r="L7" s="31"/>
    </row>
    <row r="8" spans="1:18" ht="17.100000000000001" customHeight="1" x14ac:dyDescent="0.25">
      <c r="A8" s="5" t="s">
        <v>8</v>
      </c>
      <c r="B8" s="17">
        <f>SQRT(2/3*B5)</f>
        <v>43.03314829119352</v>
      </c>
      <c r="C8" s="63"/>
      <c r="D8" s="23"/>
      <c r="E8" s="33"/>
      <c r="F8" s="33"/>
      <c r="G8" s="33"/>
      <c r="H8" s="86"/>
      <c r="I8" s="23"/>
      <c r="J8" s="30"/>
      <c r="K8" s="30"/>
      <c r="L8" s="31"/>
    </row>
    <row r="9" spans="1:18" ht="17.100000000000001" customHeight="1" x14ac:dyDescent="0.25">
      <c r="A9" s="5" t="s">
        <v>22</v>
      </c>
      <c r="B9" s="46">
        <f>SQRT(B4)/SQRT(0.785)*100</f>
        <v>59.485884187354145</v>
      </c>
      <c r="C9" s="63"/>
      <c r="D9" s="2"/>
      <c r="E9" s="83">
        <f>B7</f>
        <v>64.54972243679029</v>
      </c>
      <c r="F9" s="83"/>
      <c r="G9" s="83"/>
      <c r="H9" s="86"/>
      <c r="I9" s="56">
        <f>B9</f>
        <v>59.485884187354145</v>
      </c>
      <c r="J9" s="57"/>
      <c r="K9" s="57"/>
      <c r="L9" s="58"/>
    </row>
    <row r="10" spans="1:18" ht="17.100000000000001" customHeight="1" thickBot="1" x14ac:dyDescent="0.3">
      <c r="A10" s="6" t="s">
        <v>4</v>
      </c>
      <c r="B10" s="45">
        <f>B8/B7</f>
        <v>0.66666666666666652</v>
      </c>
      <c r="C10" s="64"/>
      <c r="D10" s="32"/>
      <c r="E10" s="84"/>
      <c r="F10" s="84"/>
      <c r="G10" s="84"/>
      <c r="H10" s="87"/>
      <c r="I10" s="59"/>
      <c r="J10" s="60"/>
      <c r="K10" s="60"/>
      <c r="L10" s="61"/>
    </row>
    <row r="11" spans="1:18" ht="15.75" thickBot="1" x14ac:dyDescent="0.3">
      <c r="A11" s="26"/>
      <c r="B11" s="24"/>
      <c r="C11" s="25"/>
    </row>
    <row r="12" spans="1:18" ht="45.75" thickBot="1" x14ac:dyDescent="0.3">
      <c r="A12" s="43" t="s">
        <v>6</v>
      </c>
      <c r="B12" s="41" t="s">
        <v>10</v>
      </c>
      <c r="C12" s="44" t="s">
        <v>19</v>
      </c>
      <c r="I12" s="34"/>
      <c r="J12" s="34"/>
      <c r="K12" s="34"/>
      <c r="L12" s="34"/>
      <c r="M12" s="47"/>
      <c r="N12" s="48"/>
      <c r="O12" s="48"/>
      <c r="P12" s="48"/>
      <c r="Q12" s="48"/>
      <c r="R12" s="48"/>
    </row>
    <row r="13" spans="1:18" x14ac:dyDescent="0.25">
      <c r="A13" s="9" t="s">
        <v>0</v>
      </c>
      <c r="B13" s="20">
        <v>2500</v>
      </c>
      <c r="C13" s="65" t="s">
        <v>27</v>
      </c>
      <c r="I13" s="34"/>
      <c r="J13" s="36"/>
      <c r="K13" s="36"/>
      <c r="L13" s="36"/>
      <c r="M13" s="49"/>
      <c r="N13" s="50"/>
      <c r="O13" s="48"/>
      <c r="P13" s="48"/>
      <c r="Q13" s="48"/>
      <c r="R13" s="48"/>
    </row>
    <row r="14" spans="1:18" x14ac:dyDescent="0.25">
      <c r="A14" s="11" t="s">
        <v>11</v>
      </c>
      <c r="B14" s="12">
        <v>30</v>
      </c>
      <c r="C14" s="66"/>
      <c r="I14" s="34"/>
      <c r="J14" s="35"/>
      <c r="K14" s="35"/>
      <c r="L14" s="35"/>
      <c r="M14" s="51"/>
      <c r="N14" s="50"/>
      <c r="O14" s="48"/>
      <c r="P14" s="48"/>
      <c r="Q14" s="48"/>
      <c r="R14" s="48"/>
    </row>
    <row r="15" spans="1:18" x14ac:dyDescent="0.25">
      <c r="A15" s="13" t="s">
        <v>12</v>
      </c>
      <c r="B15" s="12">
        <v>20</v>
      </c>
      <c r="C15" s="66"/>
      <c r="I15" s="34"/>
      <c r="J15" s="35"/>
      <c r="K15" s="35"/>
      <c r="L15" s="35"/>
      <c r="M15" s="51"/>
      <c r="N15" s="50"/>
      <c r="O15" s="48"/>
      <c r="P15" s="48"/>
      <c r="Q15" s="48"/>
      <c r="R15" s="48"/>
    </row>
    <row r="16" spans="1:18" x14ac:dyDescent="0.25">
      <c r="A16" s="7" t="s">
        <v>5</v>
      </c>
      <c r="B16" s="18">
        <f>B14*B15/10000</f>
        <v>0.06</v>
      </c>
      <c r="C16" s="66"/>
      <c r="I16" s="34"/>
      <c r="J16" s="35"/>
      <c r="K16" s="35"/>
      <c r="L16" s="35"/>
      <c r="M16" s="51"/>
      <c r="N16" s="50"/>
      <c r="O16" s="48"/>
      <c r="P16" s="48"/>
      <c r="Q16" s="48"/>
      <c r="R16" s="48"/>
    </row>
    <row r="17" spans="1:18" ht="15.75" thickBot="1" x14ac:dyDescent="0.3">
      <c r="A17" s="6" t="s">
        <v>20</v>
      </c>
      <c r="B17" s="19">
        <f>B13/(3600*B16)</f>
        <v>11.574074074074074</v>
      </c>
      <c r="C17" s="67"/>
      <c r="I17" s="34"/>
      <c r="J17" s="35"/>
      <c r="K17" s="35"/>
      <c r="L17" s="35"/>
      <c r="M17" s="51"/>
      <c r="N17" s="50"/>
      <c r="O17" s="48"/>
      <c r="P17" s="48"/>
      <c r="Q17" s="48"/>
      <c r="R17" s="48"/>
    </row>
    <row r="18" spans="1:18" ht="15.75" thickBot="1" x14ac:dyDescent="0.3">
      <c r="A18" s="23"/>
      <c r="B18" s="24"/>
      <c r="C18" s="25"/>
      <c r="I18" s="34"/>
      <c r="J18" s="37"/>
      <c r="K18" s="36"/>
      <c r="L18" s="36"/>
      <c r="M18" s="35"/>
      <c r="N18" s="3"/>
    </row>
    <row r="19" spans="1:18" ht="45.75" thickBot="1" x14ac:dyDescent="0.3">
      <c r="A19" s="43" t="s">
        <v>7</v>
      </c>
      <c r="B19" s="41" t="s">
        <v>10</v>
      </c>
      <c r="C19" s="44" t="s">
        <v>18</v>
      </c>
      <c r="I19" s="34"/>
      <c r="J19" s="35"/>
      <c r="K19" s="35"/>
      <c r="L19" s="35"/>
      <c r="M19" s="35"/>
      <c r="N19" s="3"/>
    </row>
    <row r="20" spans="1:18" x14ac:dyDescent="0.25">
      <c r="A20" s="11" t="s">
        <v>0</v>
      </c>
      <c r="B20" s="20">
        <v>2000</v>
      </c>
      <c r="C20" s="65" t="s">
        <v>28</v>
      </c>
      <c r="I20" s="34"/>
      <c r="J20" s="35"/>
      <c r="K20" s="35"/>
      <c r="L20" s="35"/>
      <c r="M20" s="35"/>
      <c r="N20" s="3"/>
    </row>
    <row r="21" spans="1:18" x14ac:dyDescent="0.25">
      <c r="A21" s="13" t="s">
        <v>13</v>
      </c>
      <c r="B21" s="12">
        <v>30</v>
      </c>
      <c r="C21" s="66"/>
      <c r="I21" s="34"/>
      <c r="J21" s="35"/>
      <c r="K21" s="35"/>
      <c r="L21" s="35"/>
      <c r="M21" s="35"/>
      <c r="N21" s="3"/>
    </row>
    <row r="22" spans="1:18" x14ac:dyDescent="0.25">
      <c r="A22" s="7" t="s">
        <v>5</v>
      </c>
      <c r="B22" s="15">
        <f>3.14*((B21/2)*(B21/2)/10000)</f>
        <v>7.0650000000000004E-2</v>
      </c>
      <c r="C22" s="66"/>
      <c r="I22" s="34"/>
      <c r="J22" s="34"/>
      <c r="K22" s="34"/>
      <c r="L22" s="34"/>
      <c r="M22" s="34"/>
    </row>
    <row r="23" spans="1:18" ht="15.75" thickBot="1" x14ac:dyDescent="0.3">
      <c r="A23" s="6" t="s">
        <v>21</v>
      </c>
      <c r="B23" s="19">
        <f>B20/(3600*B22)</f>
        <v>7.863489816780687</v>
      </c>
      <c r="C23" s="67"/>
    </row>
    <row r="24" spans="1:18" ht="15.75" thickBot="1" x14ac:dyDescent="0.3">
      <c r="A24" s="2"/>
      <c r="B24" s="3"/>
      <c r="C24" s="22"/>
    </row>
    <row r="25" spans="1:18" ht="15.75" thickBot="1" x14ac:dyDescent="0.3">
      <c r="A25" s="88" t="s">
        <v>16</v>
      </c>
      <c r="B25" s="89"/>
      <c r="C25" s="90"/>
    </row>
    <row r="26" spans="1:18" x14ac:dyDescent="0.25">
      <c r="A26" s="77" t="s">
        <v>29</v>
      </c>
      <c r="B26" s="78"/>
      <c r="C26" s="79"/>
    </row>
    <row r="27" spans="1:18" ht="20.100000000000001" customHeight="1" thickBot="1" x14ac:dyDescent="0.3">
      <c r="A27" s="80"/>
      <c r="B27" s="81"/>
      <c r="C27" s="82"/>
    </row>
    <row r="28" spans="1:18" ht="15" customHeight="1" x14ac:dyDescent="0.25">
      <c r="A28" s="68" t="s">
        <v>26</v>
      </c>
      <c r="B28" s="69"/>
      <c r="C28" s="70"/>
    </row>
    <row r="29" spans="1:18" ht="15" customHeight="1" x14ac:dyDescent="0.25">
      <c r="A29" s="71"/>
      <c r="B29" s="72"/>
      <c r="C29" s="73"/>
    </row>
    <row r="30" spans="1:18" ht="15.75" customHeight="1" x14ac:dyDescent="0.25">
      <c r="A30" s="71"/>
      <c r="B30" s="72"/>
      <c r="C30" s="73"/>
    </row>
    <row r="31" spans="1:18" ht="15" customHeight="1" x14ac:dyDescent="0.25">
      <c r="A31" s="71"/>
      <c r="B31" s="72"/>
      <c r="C31" s="73"/>
    </row>
    <row r="32" spans="1:18" ht="15.75" customHeight="1" x14ac:dyDescent="0.25">
      <c r="A32" s="71"/>
      <c r="B32" s="72"/>
      <c r="C32" s="73"/>
    </row>
    <row r="33" spans="1:3" ht="15.75" thickBot="1" x14ac:dyDescent="0.3">
      <c r="A33" s="74"/>
      <c r="B33" s="75"/>
      <c r="C33" s="76"/>
    </row>
  </sheetData>
  <sheetProtection algorithmName="SHA-512" hashValue="sz+dhucazPEQdyFFZCsqEXOqhenb4ngkos0xEdXVnp+pgzLua09nqSk3dmItlT59OMcN1JRj6/KiGGuoh24NDg==" saltValue="lZ4vXwG5z7788honAL7b6g==" spinCount="100000" sheet="1" objects="1" scenarios="1"/>
  <mergeCells count="11">
    <mergeCell ref="A28:C33"/>
    <mergeCell ref="A26:C27"/>
    <mergeCell ref="D1:H1"/>
    <mergeCell ref="E9:G10"/>
    <mergeCell ref="H2:H10"/>
    <mergeCell ref="A25:C25"/>
    <mergeCell ref="I1:L1"/>
    <mergeCell ref="I9:L10"/>
    <mergeCell ref="C2:C10"/>
    <mergeCell ref="C20:C23"/>
    <mergeCell ref="C13:C17"/>
  </mergeCells>
  <dataValidations count="7">
    <dataValidation type="list" allowBlank="1" showInputMessage="1" sqref="Q13:Q17" xr:uid="{AF795E05-0CA6-4F6B-AF1A-B48C0C39B565}">
      <formula1>"İşlem, Karar, Alt İşlem, Başlangıç, Bitiş, Belge, Veri, Veritabanı, Dış Veri, Sayfa içi başvuru, Sayfa dışı başvuru, Özel 1, Özel 2, Özel 3, Özel 4"</formula1>
    </dataValidation>
    <dataValidation allowBlank="1" showInputMessage="1" showErrorMessage="1" promptTitle="İşlem Adımı Kimliği" prompt="Diyagramdaki her şekil için benzersiz bir işlem adımı kimliği girin." sqref="M12" xr:uid="{1E0B8AA7-DDB2-4912-B786-0E641AF0E741}"/>
    <dataValidation allowBlank="1" showInputMessage="1" showErrorMessage="1" promptTitle="İşlem Adımı Açıklaması" prompt="Şekilde görüntülenecek süreç adımına ait metni girin." sqref="N12" xr:uid="{CCC030A8-E8CE-49DE-96A3-94683388216B}"/>
    <dataValidation allowBlank="1" showInputMessage="1" showErrorMessage="1" promptTitle="Sonraki Adım Kimliği" prompt="Sonraki adım için işlem adımı kimliğini girin. Birden çok sonraki adımı ayırmak için virgül kullanın (&quot;P600,P700&quot; gibi)." sqref="O12" xr:uid="{92C34BC2-D42D-4364-8670-BB6F6E4B3E6F}"/>
    <dataValidation allowBlank="1" showInputMessage="1" showErrorMessage="1" promptTitle="Bağlayıcı Etiketi" prompt="İstenirse, bağlayıcıyı sonraki adıma etiketleyin. Birden çok sonraki adımı ayırmak için virgül kullanın (&quot;Evet,Hayır&quot; gibi)." sqref="P12" xr:uid="{5BDFD746-CD9E-410E-9DC7-BE5F38F57292}"/>
    <dataValidation allowBlank="1" showInputMessage="1" showErrorMessage="1" promptTitle="Şekil Türü" prompt="Her işlem adımının kullanmasını istediğiniz şekil türünü girin." sqref="Q12" xr:uid="{1FD082CD-D387-4671-923B-33CAD68EB00C}"/>
    <dataValidation allowBlank="1" showInputMessage="1" showErrorMessage="1" promptTitle="Alternatif Metin" prompt="Alternatif Metin, görsel bozuklukları olan kişilerin diyagramınızı anlamasına yardımcı olur. Her süreç adımını açıklayın." sqref="R12" xr:uid="{38DB0832-6789-4465-8ABC-CDF985D3E928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Metehan Uluçay</dc:creator>
  <cp:lastModifiedBy>Metehan Uluçay</cp:lastModifiedBy>
  <cp:lastPrinted>2021-08-10T14:20:30Z</cp:lastPrinted>
  <dcterms:created xsi:type="dcterms:W3CDTF">2021-08-10T11:52:09Z</dcterms:created>
  <dcterms:modified xsi:type="dcterms:W3CDTF">2021-08-12T17:03:47Z</dcterms:modified>
</cp:coreProperties>
</file>