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rio\OneDrive\Escritorio\I Chem\Básicos\Video 3\"/>
    </mc:Choice>
  </mc:AlternateContent>
  <bookViews>
    <workbookView xWindow="0" yWindow="0" windowWidth="12396" windowHeight="5772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H11" i="1"/>
  <c r="H9" i="1"/>
  <c r="D9" i="1"/>
  <c r="C10" i="1"/>
  <c r="C11" i="1" s="1"/>
  <c r="D11" i="1" s="1"/>
  <c r="G11" i="1"/>
  <c r="D10" i="1" l="1"/>
  <c r="C12" i="1"/>
  <c r="C13" i="1"/>
  <c r="C14" i="1" l="1"/>
  <c r="D14" i="1" s="1"/>
  <c r="D13" i="1"/>
  <c r="C16" i="1" s="1"/>
  <c r="G12" i="1"/>
  <c r="F12" i="1" s="1"/>
  <c r="D12" i="1"/>
  <c r="C18" i="1" l="1"/>
  <c r="H12" i="1"/>
</calcChain>
</file>

<file path=xl/sharedStrings.xml><?xml version="1.0" encoding="utf-8"?>
<sst xmlns="http://schemas.openxmlformats.org/spreadsheetml/2006/main" count="23" uniqueCount="23">
  <si>
    <t>C</t>
  </si>
  <si>
    <t>A</t>
  </si>
  <si>
    <t>E</t>
  </si>
  <si>
    <t>W</t>
  </si>
  <si>
    <t>R</t>
  </si>
  <si>
    <t>P</t>
  </si>
  <si>
    <t>#</t>
  </si>
  <si>
    <t>Flujo</t>
  </si>
  <si>
    <t>Café</t>
  </si>
  <si>
    <t>Extracto</t>
  </si>
  <si>
    <t>Residuo</t>
  </si>
  <si>
    <t>Producto</t>
  </si>
  <si>
    <t>Agua Secado</t>
  </si>
  <si>
    <t>Composiciones</t>
  </si>
  <si>
    <t>lb</t>
  </si>
  <si>
    <t>kg</t>
  </si>
  <si>
    <t>a) kg P/ton C</t>
  </si>
  <si>
    <t>b) %I en R</t>
  </si>
  <si>
    <t>Sol</t>
  </si>
  <si>
    <t>In</t>
  </si>
  <si>
    <t>Wat</t>
  </si>
  <si>
    <t>Tot</t>
  </si>
  <si>
    <t>Agua Cal 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</si>
</sst>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0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0"/>
      <color rgb="FF00B0F0"/>
      <name val="Montserrat"/>
    </font>
    <font>
      <sz val="10"/>
      <color rgb="FF00B050"/>
      <name val="Montserrat"/>
    </font>
    <font>
      <b/>
      <sz val="10"/>
      <color rgb="FF00B050"/>
      <name val="Montserrat"/>
    </font>
    <font>
      <sz val="10"/>
      <color rgb="FFFF0000"/>
      <name val="Montserrat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2" fontId="1" fillId="0" borderId="0" xfId="0" applyNumberFormat="1" applyFont="1"/>
    <xf numFmtId="0" fontId="1" fillId="0" borderId="0" xfId="0" applyFont="1" applyFill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78827</xdr:colOff>
      <xdr:row>5</xdr:row>
      <xdr:rowOff>133350</xdr:rowOff>
    </xdr:to>
    <xdr:sp macro="" textlink="">
      <xdr:nvSpPr>
        <xdr:cNvPr id="2" name="CuadroTexto 1"/>
        <xdr:cNvSpPr txBox="1"/>
      </xdr:nvSpPr>
      <xdr:spPr>
        <a:xfrm>
          <a:off x="0" y="0"/>
          <a:ext cx="9603827" cy="9667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 produce café instantáneo alimentando café molido y tostado junto con agua caliente a un percolador, en donde se extraen los materiales solubles en agua. El extracto se seca por aspersión para obtener el producto y los residuos sólidos se decantan parcialmente antes de enviarlos a secado e incineración. La carga normal es de 1.2 Ib de agua/lb de café. El café alimentado contiene 32.7% de insolubles; el extracto 35% de solubles y el residuo 28% de material soluble.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Determinar los kilogramos de producto obtenido por tonelada de café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 porcentaje de insolubles en el residuo.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H18"/>
  <sheetViews>
    <sheetView showGridLines="0" tabSelected="1" zoomScale="145" zoomScaleNormal="145" workbookViewId="0">
      <selection activeCell="E18" sqref="E18"/>
    </sheetView>
  </sheetViews>
  <sheetFormatPr baseColWidth="10" defaultColWidth="19.21875" defaultRowHeight="13.2" x14ac:dyDescent="0.25"/>
  <cols>
    <col min="1" max="1" width="14.77734375" style="1" bestFit="1" customWidth="1"/>
    <col min="2" max="2" width="3.21875" style="1" bestFit="1" customWidth="1"/>
    <col min="3" max="4" width="10.21875" style="1" customWidth="1"/>
    <col min="5" max="5" width="19.21875" style="1"/>
    <col min="6" max="7" width="8.33203125" style="1" bestFit="1" customWidth="1"/>
    <col min="8" max="8" width="6.88671875" style="1" bestFit="1" customWidth="1"/>
    <col min="9" max="16384" width="19.21875" style="1"/>
  </cols>
  <sheetData>
    <row r="7" spans="1:8" x14ac:dyDescent="0.25">
      <c r="E7" s="16" t="s">
        <v>13</v>
      </c>
      <c r="F7" s="17"/>
      <c r="G7" s="18"/>
    </row>
    <row r="8" spans="1:8" x14ac:dyDescent="0.25">
      <c r="A8" s="9" t="s">
        <v>7</v>
      </c>
      <c r="B8" s="9" t="s">
        <v>6</v>
      </c>
      <c r="C8" s="10" t="s">
        <v>14</v>
      </c>
      <c r="D8" s="11" t="s">
        <v>15</v>
      </c>
      <c r="E8" s="12" t="s">
        <v>18</v>
      </c>
      <c r="F8" s="12" t="s">
        <v>19</v>
      </c>
      <c r="G8" s="12" t="s">
        <v>20</v>
      </c>
      <c r="H8" s="13" t="s">
        <v>21</v>
      </c>
    </row>
    <row r="9" spans="1:8" x14ac:dyDescent="0.25">
      <c r="A9" s="2" t="s">
        <v>8</v>
      </c>
      <c r="B9" s="2" t="s">
        <v>0</v>
      </c>
      <c r="C9" s="3">
        <v>10</v>
      </c>
      <c r="D9" s="4">
        <f>C9/2.2</f>
        <v>4.545454545454545</v>
      </c>
      <c r="E9" s="5">
        <v>0.67300000000000004</v>
      </c>
      <c r="F9" s="14">
        <v>0.32700000000000001</v>
      </c>
      <c r="G9" s="5">
        <v>0</v>
      </c>
      <c r="H9" s="1">
        <f>E9+F9+G9</f>
        <v>1</v>
      </c>
    </row>
    <row r="10" spans="1:8" x14ac:dyDescent="0.25">
      <c r="A10" s="2" t="s">
        <v>22</v>
      </c>
      <c r="B10" s="2" t="s">
        <v>1</v>
      </c>
      <c r="C10" s="15">
        <f>1.2*C9</f>
        <v>12</v>
      </c>
      <c r="D10" s="4">
        <f t="shared" ref="D10:D14" si="0">C10/2.2</f>
        <v>5.4545454545454541</v>
      </c>
      <c r="E10" s="5">
        <v>0</v>
      </c>
      <c r="F10" s="5">
        <v>0</v>
      </c>
      <c r="G10" s="5">
        <v>1</v>
      </c>
      <c r="H10" s="1">
        <f t="shared" ref="H10:H12" si="1">E10+F10+G10</f>
        <v>1</v>
      </c>
    </row>
    <row r="11" spans="1:8" x14ac:dyDescent="0.25">
      <c r="A11" s="2" t="s">
        <v>9</v>
      </c>
      <c r="B11" s="2" t="s">
        <v>2</v>
      </c>
      <c r="C11" s="19">
        <f>(E9*C9-E12*(C10+C9))/(E11-E12)</f>
        <v>8.142857142857153</v>
      </c>
      <c r="D11" s="4">
        <f t="shared" si="0"/>
        <v>3.7012987012987058</v>
      </c>
      <c r="E11" s="14">
        <v>0.35</v>
      </c>
      <c r="F11" s="5">
        <v>0</v>
      </c>
      <c r="G11" s="5">
        <f>1-E11</f>
        <v>0.65</v>
      </c>
      <c r="H11" s="1">
        <f t="shared" si="1"/>
        <v>1</v>
      </c>
    </row>
    <row r="12" spans="1:8" x14ac:dyDescent="0.25">
      <c r="A12" s="2" t="s">
        <v>10</v>
      </c>
      <c r="B12" s="2" t="s">
        <v>4</v>
      </c>
      <c r="C12" s="19">
        <f>(C10+C9)-C11</f>
        <v>13.857142857142847</v>
      </c>
      <c r="D12" s="4">
        <f t="shared" si="0"/>
        <v>6.2987012987012934</v>
      </c>
      <c r="E12" s="14">
        <v>0.28000000000000003</v>
      </c>
      <c r="F12" s="6">
        <f>1-E12-G12</f>
        <v>0.23597938144329911</v>
      </c>
      <c r="G12" s="6">
        <f>(C10-G11*C11)/C12</f>
        <v>0.48402061855670087</v>
      </c>
      <c r="H12" s="1">
        <f t="shared" si="1"/>
        <v>1</v>
      </c>
    </row>
    <row r="13" spans="1:8" x14ac:dyDescent="0.25">
      <c r="A13" s="2" t="s">
        <v>11</v>
      </c>
      <c r="B13" s="2" t="s">
        <v>5</v>
      </c>
      <c r="C13" s="19">
        <f>E11*C11</f>
        <v>2.8500000000000032</v>
      </c>
      <c r="D13" s="4">
        <f t="shared" si="0"/>
        <v>1.2954545454545467</v>
      </c>
    </row>
    <row r="14" spans="1:8" x14ac:dyDescent="0.25">
      <c r="A14" s="2" t="s">
        <v>12</v>
      </c>
      <c r="B14" s="2" t="s">
        <v>3</v>
      </c>
      <c r="C14" s="19">
        <f>C11-C13</f>
        <v>5.2928571428571498</v>
      </c>
      <c r="D14" s="4">
        <f t="shared" si="0"/>
        <v>2.405844155844159</v>
      </c>
    </row>
    <row r="16" spans="1:8" x14ac:dyDescent="0.25">
      <c r="A16" s="8" t="s">
        <v>16</v>
      </c>
      <c r="C16" s="1">
        <f>D13/(D9/1000)</f>
        <v>285.00000000000028</v>
      </c>
    </row>
    <row r="18" spans="1:3" x14ac:dyDescent="0.25">
      <c r="A18" s="8" t="s">
        <v>17</v>
      </c>
      <c r="C18" s="7">
        <f>F12*100</f>
        <v>23.597938144329909</v>
      </c>
    </row>
  </sheetData>
  <mergeCells count="1">
    <mergeCell ref="E7:G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 Hidalgo</dc:creator>
  <cp:lastModifiedBy>Dario Hidalgo</cp:lastModifiedBy>
  <dcterms:created xsi:type="dcterms:W3CDTF">2019-11-05T05:05:01Z</dcterms:created>
  <dcterms:modified xsi:type="dcterms:W3CDTF">2019-11-05T21:57:05Z</dcterms:modified>
</cp:coreProperties>
</file>